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rtisan_Ideas/Downloads/"/>
    </mc:Choice>
  </mc:AlternateContent>
  <xr:revisionPtr revIDLastSave="0" documentId="13_ncr:1_{F95823C9-1969-4744-A36C-74BB1E0FFD06}" xr6:coauthVersionLast="45" xr6:coauthVersionMax="45" xr10:uidLastSave="{00000000-0000-0000-0000-000000000000}"/>
  <bookViews>
    <workbookView xWindow="0" yWindow="460" windowWidth="28800" windowHeight="16380" xr2:uid="{00000000-000D-0000-FFFF-FFFF00000000}"/>
  </bookViews>
  <sheets>
    <sheet name="GanttChart" sheetId="8" r:id="rId1"/>
  </sheets>
  <definedNames>
    <definedName name="_xlnm.Print_Area" localSheetId="0">GanttChart!$A$5:$IT$28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8" l="1"/>
  <c r="H18" i="8"/>
  <c r="L18" i="8" s="1"/>
  <c r="M18" i="8" s="1"/>
  <c r="H19" i="8"/>
  <c r="L19" i="8" s="1"/>
  <c r="M19" i="8" s="1"/>
  <c r="H20" i="8"/>
  <c r="L20" i="8" s="1"/>
  <c r="M20" i="8" s="1"/>
  <c r="H21" i="8"/>
  <c r="H22" i="8"/>
  <c r="L22" i="8" s="1"/>
  <c r="M22" i="8" s="1"/>
  <c r="H23" i="8"/>
  <c r="L23" i="8" s="1"/>
  <c r="M23" i="8" s="1"/>
  <c r="H24" i="8"/>
  <c r="L24" i="8" s="1"/>
  <c r="M24" i="8" s="1"/>
  <c r="H25" i="8"/>
  <c r="H26" i="8"/>
  <c r="L26" i="8" s="1"/>
  <c r="M26" i="8" s="1"/>
  <c r="H27" i="8"/>
  <c r="L27" i="8" s="1"/>
  <c r="M27" i="8" s="1"/>
  <c r="I16" i="8"/>
  <c r="I17" i="8"/>
  <c r="I18" i="8"/>
  <c r="I19" i="8"/>
  <c r="I20" i="8"/>
  <c r="I21" i="8"/>
  <c r="I22" i="8"/>
  <c r="I23" i="8"/>
  <c r="I24" i="8"/>
  <c r="I25" i="8"/>
  <c r="I26" i="8"/>
  <c r="I27" i="8"/>
  <c r="H16" i="8"/>
  <c r="L16" i="8" s="1"/>
  <c r="M16" i="8" s="1"/>
  <c r="L6" i="8"/>
  <c r="D13" i="8"/>
  <c r="K23" i="8"/>
  <c r="L17" i="8"/>
  <c r="M17" i="8" s="1"/>
  <c r="L21" i="8"/>
  <c r="M21" i="8" s="1"/>
  <c r="L25" i="8"/>
  <c r="M25" i="8" s="1"/>
  <c r="M6" i="8"/>
  <c r="N6" i="8" s="1"/>
  <c r="O6" i="8" s="1"/>
  <c r="P6" i="8" s="1"/>
  <c r="Q6" i="8" s="1"/>
  <c r="O7" i="8"/>
  <c r="K18" i="8"/>
  <c r="K19" i="8"/>
  <c r="K16" i="8"/>
  <c r="K20" i="8"/>
  <c r="K17" i="8"/>
  <c r="K21" i="8"/>
  <c r="K22" i="8"/>
  <c r="K24" i="8"/>
  <c r="K25" i="8"/>
  <c r="K26" i="8"/>
  <c r="K27" i="8"/>
  <c r="R6" i="8" l="1"/>
  <c r="S6" i="8" s="1"/>
  <c r="T6" i="8" s="1"/>
  <c r="U6" i="8" s="1"/>
  <c r="V6" i="8" s="1"/>
  <c r="T7" i="8"/>
  <c r="Y7" i="8" l="1"/>
  <c r="W6" i="8"/>
  <c r="X6" i="8" s="1"/>
  <c r="Y6" i="8" s="1"/>
  <c r="Z6" i="8" s="1"/>
  <c r="AA6" i="8" s="1"/>
  <c r="AB6" i="8" l="1"/>
  <c r="AC6" i="8" s="1"/>
  <c r="AD6" i="8" s="1"/>
  <c r="AE6" i="8" s="1"/>
  <c r="AF6" i="8" s="1"/>
  <c r="AD7" i="8"/>
  <c r="AI7" i="8" l="1"/>
  <c r="AG6" i="8"/>
  <c r="AH6" i="8" s="1"/>
  <c r="AI6" i="8" s="1"/>
  <c r="AJ6" i="8" s="1"/>
  <c r="AK6" i="8" s="1"/>
  <c r="AL6" i="8" l="1"/>
  <c r="AM6" i="8" s="1"/>
  <c r="AN6" i="8" s="1"/>
  <c r="AO6" i="8" s="1"/>
  <c r="AP6" i="8" s="1"/>
  <c r="AN7" i="8"/>
  <c r="AQ6" i="8" l="1"/>
  <c r="AR6" i="8" s="1"/>
  <c r="AS6" i="8" s="1"/>
  <c r="AT6" i="8" s="1"/>
  <c r="AU6" i="8" s="1"/>
  <c r="AS7" i="8"/>
  <c r="AX7" i="8" l="1"/>
  <c r="AV6" i="8"/>
  <c r="AW6" i="8" s="1"/>
  <c r="AX6" i="8" s="1"/>
  <c r="AY6" i="8" s="1"/>
  <c r="AZ6" i="8" s="1"/>
  <c r="BC7" i="8" l="1"/>
  <c r="BA6" i="8"/>
  <c r="BB6" i="8" s="1"/>
  <c r="BC6" i="8" s="1"/>
  <c r="BD6" i="8" s="1"/>
  <c r="BE6" i="8" s="1"/>
  <c r="BF6" i="8" l="1"/>
  <c r="BG6" i="8" s="1"/>
  <c r="BH6" i="8" s="1"/>
  <c r="BI6" i="8" s="1"/>
  <c r="BJ6" i="8" s="1"/>
  <c r="BH7" i="8"/>
  <c r="BK6" i="8" l="1"/>
  <c r="BL6" i="8" s="1"/>
  <c r="BM6" i="8" s="1"/>
  <c r="BN6" i="8" s="1"/>
  <c r="BO6" i="8" s="1"/>
  <c r="BM7" i="8"/>
  <c r="BR7" i="8" l="1"/>
  <c r="BP6" i="8"/>
  <c r="BQ6" i="8" s="1"/>
  <c r="BR6" i="8" s="1"/>
  <c r="BS6" i="8" s="1"/>
  <c r="BT6" i="8" s="1"/>
  <c r="BW7" i="8" l="1"/>
  <c r="BU6" i="8"/>
  <c r="BV6" i="8" s="1"/>
  <c r="BW6" i="8" s="1"/>
  <c r="BX6" i="8" s="1"/>
  <c r="BY6" i="8" s="1"/>
  <c r="BZ6" i="8" l="1"/>
  <c r="CA6" i="8" s="1"/>
  <c r="CB6" i="8" s="1"/>
  <c r="CC6" i="8" s="1"/>
  <c r="CD6" i="8" s="1"/>
  <c r="CB7" i="8"/>
  <c r="CG7" i="8" l="1"/>
  <c r="CE6" i="8"/>
  <c r="CF6" i="8" s="1"/>
  <c r="CG6" i="8" s="1"/>
  <c r="CH6" i="8" s="1"/>
  <c r="CI6" i="8" s="1"/>
  <c r="CJ6" i="8" l="1"/>
  <c r="CK6" i="8" s="1"/>
  <c r="CL6" i="8" s="1"/>
  <c r="CM6" i="8" s="1"/>
  <c r="CN6" i="8" s="1"/>
  <c r="CL7" i="8"/>
  <c r="CQ7" i="8" l="1"/>
  <c r="CO6" i="8"/>
  <c r="CP6" i="8" s="1"/>
  <c r="CQ6" i="8" s="1"/>
  <c r="CR6" i="8" s="1"/>
  <c r="CS6" i="8" s="1"/>
  <c r="CT6" i="8" l="1"/>
  <c r="CU6" i="8" s="1"/>
  <c r="CV6" i="8" s="1"/>
  <c r="CW6" i="8" s="1"/>
  <c r="CX6" i="8" s="1"/>
  <c r="CV7" i="8"/>
  <c r="DA7" i="8" l="1"/>
  <c r="CY6" i="8"/>
  <c r="CZ6" i="8" s="1"/>
  <c r="DA6" i="8" s="1"/>
  <c r="DB6" i="8" s="1"/>
  <c r="DC6" i="8" s="1"/>
  <c r="DD6" i="8" l="1"/>
  <c r="DE6" i="8" s="1"/>
  <c r="DF6" i="8" s="1"/>
  <c r="DG6" i="8" s="1"/>
  <c r="DH6" i="8" s="1"/>
  <c r="DF7" i="8"/>
  <c r="DK7" i="8" l="1"/>
  <c r="DI6" i="8"/>
  <c r="DJ6" i="8" s="1"/>
  <c r="DK6" i="8" s="1"/>
  <c r="DL6" i="8" s="1"/>
  <c r="DM6" i="8" s="1"/>
  <c r="DN6" i="8" l="1"/>
  <c r="DO6" i="8" s="1"/>
  <c r="DP6" i="8" s="1"/>
  <c r="DQ6" i="8" s="1"/>
  <c r="DR6" i="8" s="1"/>
  <c r="DP7" i="8"/>
  <c r="DU7" i="8" l="1"/>
  <c r="DS6" i="8"/>
  <c r="DT6" i="8" s="1"/>
  <c r="DU6" i="8" s="1"/>
  <c r="DV6" i="8" s="1"/>
  <c r="DW6" i="8" s="1"/>
  <c r="DX6" i="8" l="1"/>
  <c r="DY6" i="8" s="1"/>
  <c r="DZ6" i="8" s="1"/>
  <c r="EA6" i="8" s="1"/>
  <c r="EB6" i="8" s="1"/>
  <c r="DZ7" i="8"/>
  <c r="EE7" i="8" l="1"/>
  <c r="EC6" i="8"/>
  <c r="ED6" i="8" s="1"/>
  <c r="EE6" i="8" s="1"/>
  <c r="EF6" i="8" s="1"/>
  <c r="EG6" i="8" s="1"/>
  <c r="EH6" i="8" l="1"/>
  <c r="EI6" i="8" s="1"/>
  <c r="EJ6" i="8" s="1"/>
  <c r="EK6" i="8" s="1"/>
  <c r="EL6" i="8" s="1"/>
  <c r="EJ7" i="8"/>
  <c r="EO7" i="8" l="1"/>
  <c r="EM6" i="8"/>
  <c r="EN6" i="8" s="1"/>
  <c r="EO6" i="8" s="1"/>
  <c r="EP6" i="8" s="1"/>
  <c r="EQ6" i="8" s="1"/>
  <c r="ER6" i="8" l="1"/>
  <c r="ES6" i="8" s="1"/>
  <c r="ET6" i="8" s="1"/>
  <c r="EU6" i="8" s="1"/>
  <c r="EV6" i="8" s="1"/>
  <c r="ET7" i="8"/>
  <c r="EY7" i="8" l="1"/>
  <c r="EW6" i="8"/>
  <c r="EX6" i="8" s="1"/>
  <c r="EY6" i="8" s="1"/>
  <c r="EZ6" i="8" s="1"/>
  <c r="FA6" i="8" s="1"/>
  <c r="FB6" i="8" l="1"/>
  <c r="FC6" i="8" s="1"/>
  <c r="FD6" i="8" s="1"/>
  <c r="FE6" i="8" s="1"/>
  <c r="FF6" i="8" s="1"/>
  <c r="FD7" i="8"/>
  <c r="FI7" i="8" l="1"/>
  <c r="FG6" i="8"/>
  <c r="FH6" i="8" s="1"/>
  <c r="FI6" i="8" s="1"/>
  <c r="FJ6" i="8" s="1"/>
  <c r="FK6" i="8" s="1"/>
  <c r="FL6" i="8" l="1"/>
  <c r="FM6" i="8" s="1"/>
  <c r="FN6" i="8" s="1"/>
  <c r="FO6" i="8" s="1"/>
  <c r="FP6" i="8" s="1"/>
  <c r="FN7" i="8"/>
  <c r="FS7" i="8" l="1"/>
  <c r="FQ6" i="8"/>
  <c r="FR6" i="8" s="1"/>
  <c r="FS6" i="8" s="1"/>
  <c r="FT6" i="8" s="1"/>
  <c r="FU6" i="8" s="1"/>
  <c r="FV6" i="8" l="1"/>
  <c r="FW6" i="8" s="1"/>
  <c r="FX6" i="8" s="1"/>
  <c r="FY6" i="8" s="1"/>
  <c r="FZ6" i="8" s="1"/>
  <c r="FX7" i="8"/>
  <c r="GC7" i="8" l="1"/>
  <c r="GA6" i="8"/>
  <c r="GB6" i="8" s="1"/>
  <c r="GC6" i="8" s="1"/>
  <c r="GD6" i="8" s="1"/>
  <c r="GE6" i="8" s="1"/>
  <c r="GF6" i="8" l="1"/>
  <c r="GG6" i="8" s="1"/>
  <c r="GH6" i="8" s="1"/>
  <c r="GI6" i="8" s="1"/>
  <c r="GJ6" i="8" s="1"/>
  <c r="GH7" i="8"/>
  <c r="GM7" i="8" l="1"/>
  <c r="GK6" i="8"/>
  <c r="GL6" i="8" s="1"/>
  <c r="GM6" i="8" s="1"/>
  <c r="GN6" i="8" s="1"/>
  <c r="GO6" i="8" s="1"/>
  <c r="GP6" i="8" l="1"/>
  <c r="GQ6" i="8" s="1"/>
  <c r="GR6" i="8" s="1"/>
  <c r="GS6" i="8" s="1"/>
  <c r="GT6" i="8" s="1"/>
  <c r="GR7" i="8"/>
  <c r="GW7" i="8" l="1"/>
  <c r="GU6" i="8"/>
  <c r="GV6" i="8" s="1"/>
  <c r="GW6" i="8" s="1"/>
  <c r="GX6" i="8" s="1"/>
  <c r="GY6" i="8" s="1"/>
  <c r="GZ6" i="8" l="1"/>
  <c r="HA6" i="8" s="1"/>
  <c r="HB6" i="8" s="1"/>
  <c r="HC6" i="8" s="1"/>
  <c r="HD6" i="8" s="1"/>
  <c r="HB7" i="8"/>
  <c r="HG7" i="8" l="1"/>
  <c r="HE6" i="8"/>
  <c r="HF6" i="8" s="1"/>
  <c r="HG6" i="8" s="1"/>
  <c r="HH6" i="8" s="1"/>
  <c r="HI6" i="8" s="1"/>
  <c r="HJ6" i="8" l="1"/>
  <c r="HK6" i="8" s="1"/>
  <c r="HL6" i="8" s="1"/>
  <c r="HM6" i="8" s="1"/>
  <c r="HN6" i="8" s="1"/>
  <c r="HL7" i="8"/>
  <c r="HQ7" i="8" l="1"/>
  <c r="HO6" i="8"/>
  <c r="HP6" i="8" s="1"/>
  <c r="HQ6" i="8" s="1"/>
  <c r="HR6" i="8" s="1"/>
  <c r="HS6" i="8" s="1"/>
  <c r="HT6" i="8" l="1"/>
  <c r="HU6" i="8" s="1"/>
  <c r="HV6" i="8" s="1"/>
  <c r="HW6" i="8" s="1"/>
  <c r="HX6" i="8" s="1"/>
  <c r="HV7" i="8"/>
  <c r="HY6" i="8" l="1"/>
  <c r="HZ6" i="8" s="1"/>
  <c r="IA6" i="8" s="1"/>
  <c r="IB6" i="8" s="1"/>
  <c r="IC6" i="8" s="1"/>
  <c r="IA7" i="8"/>
  <c r="ID6" i="8" l="1"/>
  <c r="IE6" i="8" s="1"/>
  <c r="IF6" i="8" s="1"/>
  <c r="IG6" i="8" s="1"/>
  <c r="IH6" i="8" s="1"/>
  <c r="IF7" i="8"/>
  <c r="II6" i="8" l="1"/>
  <c r="IJ6" i="8" s="1"/>
  <c r="IK6" i="8" s="1"/>
  <c r="IL6" i="8" s="1"/>
  <c r="IM6" i="8" s="1"/>
  <c r="IK7" i="8"/>
  <c r="IN6" i="8" l="1"/>
  <c r="IO6" i="8" s="1"/>
  <c r="IP6" i="8" s="1"/>
  <c r="IT12" i="8" s="1"/>
  <c r="IP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K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Working Days</t>
        </r>
        <r>
          <rPr>
            <sz val="8"/>
            <color indexed="81"/>
            <rFont val="Tahoma"/>
            <family val="2"/>
          </rPr>
          <t xml:space="preserve">
Counts only Mon-Fri, using the NETWORKDAYS() formula. When planning work based upon the number of working days, adjust the Duration until the desired # of working days is reached.
</t>
        </r>
        <r>
          <rPr>
            <i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If the start date is later changed, the number of working days may also change.</t>
        </r>
      </text>
    </comment>
    <comment ref="L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Calendar Days Complete</t>
        </r>
        <r>
          <rPr>
            <sz val="8"/>
            <color indexed="81"/>
            <rFont val="Tahoma"/>
            <family val="2"/>
          </rPr>
          <t xml:space="preserve">
This column is calculated by multiplying the Duration by the %Complete and rounding down to the nearest integer.</t>
        </r>
      </text>
    </comment>
    <comment ref="M1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Calendar Days Remaining</t>
        </r>
        <r>
          <rPr>
            <sz val="8"/>
            <color indexed="81"/>
            <rFont val="Tahoma"/>
            <family val="2"/>
          </rPr>
          <t xml:space="preserve">
This column is calculated by subtracted the Days Complete from the Duration.</t>
        </r>
      </text>
    </comment>
  </commentList>
</comments>
</file>

<file path=xl/sharedStrings.xml><?xml version="1.0" encoding="utf-8"?>
<sst xmlns="http://schemas.openxmlformats.org/spreadsheetml/2006/main" count="326" uniqueCount="293">
  <si>
    <t>Start Task</t>
  </si>
  <si>
    <t>End Task</t>
  </si>
  <si>
    <t>Duration</t>
  </si>
  <si>
    <t>Scope</t>
  </si>
  <si>
    <t>SCS Sent</t>
  </si>
  <si>
    <t>Quote Rec</t>
  </si>
  <si>
    <t>WO Issued</t>
  </si>
  <si>
    <t>Start</t>
  </si>
  <si>
    <t>Monitoring</t>
  </si>
  <si>
    <t>Under Construction</t>
  </si>
  <si>
    <t>*</t>
  </si>
  <si>
    <t>Today's Date:</t>
  </si>
  <si>
    <t>(vertical red line)</t>
  </si>
  <si>
    <t>WO - Under Construction</t>
  </si>
  <si>
    <t>Report Start Date:</t>
  </si>
  <si>
    <t>Working Days</t>
  </si>
  <si>
    <t>Days Complete</t>
  </si>
  <si>
    <t>Days Remaining</t>
  </si>
  <si>
    <t>Contractor</t>
  </si>
  <si>
    <t>Supervisor</t>
  </si>
  <si>
    <t>Address</t>
  </si>
  <si>
    <t>Status</t>
  </si>
  <si>
    <t>Scoped</t>
  </si>
  <si>
    <t>Completion</t>
  </si>
  <si>
    <t>Project</t>
  </si>
  <si>
    <t>Construction</t>
  </si>
  <si>
    <t>%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</si>
  <si>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</si>
  <si>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</si>
  <si>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</si>
  <si>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</si>
  <si>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</si>
  <si>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</si>
  <si>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</si>
  <si>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</si>
  <si>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</si>
  <si>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</si>
  <si>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</si>
  <si>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</si>
  <si>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</si>
  <si>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</si>
  <si>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</si>
  <si>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</si>
  <si>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</si>
  <si>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</si>
  <si>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</si>
  <si>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</si>
  <si>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</si>
  <si>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</si>
  <si>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</si>
  <si>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</si>
  <si>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</si>
  <si>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</si>
  <si>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</si>
  <si>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</si>
  <si>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</si>
  <si>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</si>
  <si>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</si>
  <si>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</si>
  <si>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</si>
  <si>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</si>
  <si>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</si>
  <si>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</si>
  <si>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</si>
  <si>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</si>
  <si>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</si>
  <si>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</si>
  <si>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</si>
  <si>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</si>
  <si>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</si>
  <si>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</si>
  <si>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</si>
  <si>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</si>
  <si>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</si>
  <si>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</si>
  <si>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</si>
  <si>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</si>
  <si>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</si>
  <si>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</si>
  <si>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</si>
  <si>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</si>
  <si>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</si>
  <si>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</si>
  <si>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</si>
  <si>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</si>
  <si>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</si>
  <si>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</si>
  <si>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</si>
  <si>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</si>
  <si>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</si>
  <si>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</si>
  <si>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</si>
  <si>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</si>
  <si>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</si>
  <si>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</si>
  <si>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</si>
  <si>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</si>
  <si>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</si>
  <si>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</si>
  <si>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</si>
  <si>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</si>
  <si>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</si>
  <si>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</si>
  <si>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</si>
  <si>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</si>
  <si>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</si>
  <si>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</si>
  <si>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</si>
  <si>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</si>
  <si>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</si>
  <si>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</si>
  <si>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</si>
  <si>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</si>
  <si>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</si>
  <si>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</si>
  <si>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</si>
  <si>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</si>
  <si>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</si>
  <si>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</si>
  <si>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</si>
  <si>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</si>
  <si>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</si>
  <si>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</si>
  <si>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</si>
  <si>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</si>
  <si>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</si>
  <si>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</si>
  <si>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</si>
  <si>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</si>
  <si>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</si>
  <si>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</si>
  <si>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</si>
  <si>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</si>
  <si>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</si>
  <si>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</si>
  <si>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</si>
  <si>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</si>
  <si>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</si>
  <si>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</si>
  <si>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</si>
  <si>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</si>
  <si>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</si>
  <si>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</si>
  <si>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</si>
  <si>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</si>
  <si>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</si>
  <si>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</si>
  <si>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</si>
  <si>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</si>
  <si>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</si>
  <si>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</si>
  <si>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</si>
  <si>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</si>
  <si>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</si>
  <si>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</si>
  <si>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</si>
  <si>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</si>
  <si>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</si>
  <si>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</si>
  <si>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</si>
  <si>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</si>
  <si>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</si>
  <si>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</si>
  <si>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</si>
  <si>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</si>
  <si>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</si>
  <si>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</si>
  <si>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</si>
  <si>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</si>
  <si>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</si>
  <si>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</si>
  <si>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</si>
  <si>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</si>
  <si>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</si>
  <si>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</si>
  <si>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</si>
  <si>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</si>
  <si>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</si>
  <si>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</si>
  <si>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</si>
  <si>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</si>
  <si>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</si>
  <si>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</si>
  <si>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</si>
  <si>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</si>
  <si>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</si>
  <si>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</si>
  <si>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</si>
  <si>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</si>
  <si>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</si>
  <si>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</si>
  <si>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</si>
  <si>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</si>
  <si>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</si>
  <si>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</si>
  <si>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</si>
  <si>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</si>
  <si>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</si>
  <si>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</si>
  <si>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</si>
  <si>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</si>
  <si>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</si>
  <si>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</si>
  <si>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</si>
  <si>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</si>
  <si>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</si>
  <si>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</si>
  <si>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</si>
  <si>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</si>
  <si>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</si>
  <si>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</si>
  <si>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</si>
  <si>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</si>
  <si>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</si>
  <si>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</si>
  <si>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</si>
  <si>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</si>
  <si>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</si>
  <si>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</si>
  <si>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</si>
  <si>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</si>
  <si>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</si>
  <si>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</si>
  <si>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</si>
  <si>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</si>
  <si>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</si>
  <si>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</si>
  <si>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</si>
  <si>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</si>
  <si>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</si>
  <si>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</si>
  <si>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</si>
  <si>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</si>
  <si>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</si>
  <si>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</si>
  <si>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</si>
  <si>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</si>
  <si>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</si>
  <si>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</si>
  <si>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</si>
  <si>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</si>
  <si>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</si>
  <si>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</si>
  <si>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</si>
  <si>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</si>
  <si>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</si>
  <si>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</si>
  <si>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</si>
  <si>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</si>
  <si>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</si>
  <si>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</si>
  <si>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</si>
  <si>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</si>
  <si>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</si>
  <si>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</si>
  <si>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</si>
  <si>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</si>
  <si>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</si>
  <si>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</si>
  <si>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</si>
  <si>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</si>
  <si>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</si>
  <si>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</si>
  <si>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</si>
  <si>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</si>
  <si>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</si>
  <si>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</si>
  <si>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</si>
  <si>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</si>
  <si>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</si>
  <si>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</si>
  <si>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ABC Contracting</t>
  </si>
  <si>
    <t>Peter Kim</t>
  </si>
  <si>
    <t>123 Example St</t>
  </si>
  <si>
    <t>Awaiting Quote</t>
  </si>
  <si>
    <t>John Doe</t>
  </si>
  <si>
    <t>20 World St</t>
  </si>
  <si>
    <t>Alex Bee</t>
  </si>
  <si>
    <t>12 Sport Ave</t>
  </si>
  <si>
    <t>1 Hockey Rd</t>
  </si>
  <si>
    <t>XYZ Builders</t>
  </si>
  <si>
    <t>23 Festival St</t>
  </si>
  <si>
    <t>6 Galore Rd</t>
  </si>
  <si>
    <t>45 April Lane</t>
  </si>
  <si>
    <t>26 Box St</t>
  </si>
  <si>
    <t>123 Repairs</t>
  </si>
  <si>
    <t>120 China Rd</t>
  </si>
  <si>
    <t>65 Excel Way</t>
  </si>
  <si>
    <t>87 Factory St</t>
  </si>
  <si>
    <t>3 Auckland St</t>
  </si>
  <si>
    <t>Created by: Artisan Ideas Ltd</t>
  </si>
  <si>
    <t>For further assistance call/email Daniel</t>
  </si>
  <si>
    <t>021 02978009 / daniel@artisanideas.co.nz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</si>
</sst>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5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8"/>
      <name val="Trebuchet MS"/>
      <family val="2"/>
    </font>
    <font>
      <b/>
      <sz val="14"/>
      <color indexed="16"/>
      <name val="Trebuchet MS"/>
      <family val="2"/>
    </font>
    <font>
      <sz val="6"/>
      <name val="Trebuchet MS"/>
      <family val="2"/>
    </font>
    <font>
      <b/>
      <sz val="18"/>
      <color indexed="56"/>
      <name val="Trebuchet MS"/>
      <family val="2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4"/>
      <color theme="1"/>
      <name val="Trebuchet MS"/>
      <family val="2"/>
    </font>
    <font>
      <b/>
      <sz val="18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center" textRotation="90"/>
    </xf>
    <xf numFmtId="0" fontId="0" fillId="2" borderId="0" xfId="0" applyFill="1"/>
    <xf numFmtId="0" fontId="0" fillId="0" borderId="0" xfId="0" applyFill="1" applyBorder="1"/>
    <xf numFmtId="0" fontId="0" fillId="0" borderId="0" xfId="0" applyBorder="1" applyAlignment="1">
      <alignment horizontal="left"/>
    </xf>
    <xf numFmtId="14" fontId="0" fillId="0" borderId="0" xfId="0" applyNumberFormat="1" applyFill="1"/>
    <xf numFmtId="0" fontId="6" fillId="0" borderId="0" xfId="0" applyNumberFormat="1" applyFont="1" applyAlignment="1">
      <alignment horizontal="right"/>
    </xf>
    <xf numFmtId="1" fontId="4" fillId="0" borderId="2" xfId="2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2" xfId="0" applyFont="1" applyBorder="1"/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5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/>
    <xf numFmtId="1" fontId="4" fillId="0" borderId="2" xfId="0" applyNumberFormat="1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/>
    <xf numFmtId="1" fontId="4" fillId="3" borderId="2" xfId="0" applyNumberFormat="1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wrapText="1"/>
    </xf>
    <xf numFmtId="0" fontId="14" fillId="2" borderId="0" xfId="0" applyFont="1" applyFill="1"/>
    <xf numFmtId="0" fontId="12" fillId="2" borderId="0" xfId="0" applyFont="1" applyFill="1" applyAlignment="1">
      <alignment horizontal="right"/>
    </xf>
    <xf numFmtId="0" fontId="16" fillId="0" borderId="0" xfId="0" applyFont="1"/>
    <xf numFmtId="0" fontId="17" fillId="0" borderId="0" xfId="1" applyFont="1" applyAlignment="1" applyProtection="1">
      <alignment horizontal="right"/>
    </xf>
    <xf numFmtId="1" fontId="4" fillId="2" borderId="3" xfId="0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0" fontId="4" fillId="2" borderId="3" xfId="0" applyFont="1" applyFill="1" applyBorder="1"/>
    <xf numFmtId="0" fontId="11" fillId="0" borderId="4" xfId="0" applyFont="1" applyFill="1" applyBorder="1" applyAlignment="1">
      <alignment wrapText="1"/>
    </xf>
    <xf numFmtId="0" fontId="11" fillId="0" borderId="4" xfId="0" applyFont="1" applyFill="1" applyBorder="1"/>
    <xf numFmtId="1" fontId="4" fillId="3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/>
    </xf>
    <xf numFmtId="0" fontId="4" fillId="0" borderId="4" xfId="0" applyFont="1" applyFill="1" applyBorder="1"/>
    <xf numFmtId="14" fontId="0" fillId="0" borderId="0" xfId="0" applyNumberFormat="1"/>
    <xf numFmtId="14" fontId="5" fillId="0" borderId="0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0" xfId="0" applyNumberFormat="1" applyAlignment="1"/>
    <xf numFmtId="14" fontId="4" fillId="0" borderId="0" xfId="0" applyNumberFormat="1" applyFont="1" applyFill="1" applyBorder="1"/>
    <xf numFmtId="14" fontId="4" fillId="0" borderId="2" xfId="0" applyNumberFormat="1" applyFont="1" applyFill="1" applyBorder="1" applyAlignment="1">
      <alignment horizontal="right"/>
    </xf>
    <xf numFmtId="14" fontId="4" fillId="0" borderId="0" xfId="0" applyNumberFormat="1" applyFont="1"/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9" fontId="4" fillId="0" borderId="2" xfId="2" applyFont="1" applyFill="1" applyBorder="1" applyAlignment="1">
      <alignment horizontal="center"/>
    </xf>
    <xf numFmtId="9" fontId="4" fillId="0" borderId="4" xfId="2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/>
    </xf>
    <xf numFmtId="14" fontId="4" fillId="0" borderId="3" xfId="0" applyNumberFormat="1" applyFont="1" applyFill="1" applyBorder="1" applyAlignment="1">
      <alignment horizontal="left"/>
    </xf>
    <xf numFmtId="14" fontId="18" fillId="0" borderId="3" xfId="0" applyNumberFormat="1" applyFont="1" applyFill="1" applyBorder="1" applyAlignment="1">
      <alignment horizontal="left"/>
    </xf>
    <xf numFmtId="1" fontId="18" fillId="4" borderId="3" xfId="0" applyNumberFormat="1" applyFont="1" applyFill="1" applyBorder="1" applyAlignment="1">
      <alignment horizontal="left"/>
    </xf>
    <xf numFmtId="9" fontId="18" fillId="0" borderId="3" xfId="2" applyFont="1" applyFill="1" applyBorder="1" applyAlignment="1">
      <alignment horizontal="left"/>
    </xf>
    <xf numFmtId="164" fontId="19" fillId="0" borderId="1" xfId="0" applyNumberFormat="1" applyFont="1" applyFill="1" applyBorder="1" applyAlignment="1">
      <alignment textRotation="90"/>
    </xf>
    <xf numFmtId="14" fontId="0" fillId="0" borderId="0" xfId="0" applyNumberFormat="1" applyFill="1" applyBorder="1"/>
    <xf numFmtId="14" fontId="0" fillId="0" borderId="0" xfId="0" applyNumberFormat="1" applyBorder="1" applyAlignment="1"/>
    <xf numFmtId="14" fontId="20" fillId="0" borderId="0" xfId="0" applyNumberFormat="1" applyFont="1" applyBorder="1" applyAlignment="1">
      <alignment horizontal="right"/>
    </xf>
    <xf numFmtId="14" fontId="0" fillId="5" borderId="5" xfId="0" applyNumberFormat="1" applyFill="1" applyBorder="1"/>
    <xf numFmtId="0" fontId="5" fillId="0" borderId="5" xfId="0" applyFont="1" applyBorder="1"/>
    <xf numFmtId="0" fontId="0" fillId="0" borderId="5" xfId="0" applyBorder="1"/>
    <xf numFmtId="14" fontId="0" fillId="6" borderId="5" xfId="0" applyNumberFormat="1" applyFill="1" applyBorder="1"/>
    <xf numFmtId="14" fontId="0" fillId="7" borderId="5" xfId="0" applyNumberFormat="1" applyFill="1" applyBorder="1"/>
    <xf numFmtId="14" fontId="5" fillId="9" borderId="5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/>
    <xf numFmtId="0" fontId="0" fillId="0" borderId="5" xfId="0" applyBorder="1" applyAlignment="1"/>
    <xf numFmtId="14" fontId="0" fillId="8" borderId="5" xfId="0" applyNumberFormat="1" applyFill="1" applyBorder="1" applyAlignment="1">
      <alignment horizontal="left"/>
    </xf>
    <xf numFmtId="14" fontId="0" fillId="10" borderId="5" xfId="0" applyNumberFormat="1" applyFill="1" applyBorder="1"/>
    <xf numFmtId="0" fontId="2" fillId="0" borderId="5" xfId="0" applyFont="1" applyBorder="1"/>
    <xf numFmtId="0" fontId="2" fillId="0" borderId="0" xfId="0" applyFont="1" applyAlignment="1">
      <alignment horizontal="right"/>
    </xf>
    <xf numFmtId="14" fontId="5" fillId="0" borderId="5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0" xfId="0" applyFont="1" applyAlignment="1">
      <alignment horizontal="right"/>
    </xf>
    <xf numFmtId="164" fontId="19" fillId="0" borderId="0" xfId="0" applyNumberFormat="1" applyFont="1" applyBorder="1" applyAlignment="1">
      <alignment horizontal="center" textRotation="90"/>
    </xf>
    <xf numFmtId="164" fontId="19" fillId="0" borderId="1" xfId="0" applyNumberFormat="1" applyFont="1" applyBorder="1" applyAlignment="1">
      <alignment horizontal="center" textRotation="90"/>
    </xf>
    <xf numFmtId="0" fontId="12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14" fontId="19" fillId="0" borderId="5" xfId="0" applyNumberFormat="1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textRotation="90"/>
    </xf>
    <xf numFmtId="164" fontId="19" fillId="0" borderId="1" xfId="0" applyNumberFormat="1" applyFont="1" applyFill="1" applyBorder="1" applyAlignment="1">
      <alignment horizontal="center" textRotation="90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4" fontId="13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" fillId="0" borderId="0" xfId="0" applyFont="1"/>
  </cellXfs>
  <cellStyles count="3">
    <cellStyle name="Hyperlink" xfId="1" builtinId="8"/>
    <cellStyle name="Normal" xfId="0" builtinId="0"/>
    <cellStyle name="Per cent" xfId="2" builtinId="5"/>
  </cellStyles>
  <dxfs count="275">
    <dxf>
      <fill>
        <patternFill>
          <bgColor indexed="23"/>
        </patternFill>
      </fill>
    </dxf>
    <dxf>
      <fill>
        <patternFill>
          <bgColor rgb="FF002060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rgb="FF002060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FFFF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5F5F5F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584200</xdr:colOff>
      <xdr:row>9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1B0E5A-9A83-104F-B004-6A81A4D7D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5:IT27" totalsRowShown="0" headerRowDxfId="274" dataDxfId="272" headerRowBorderDxfId="273" tableBorderDxfId="271" totalsRowBorderDxfId="270">
  <autoFilter ref="A15:IT27" xr:uid="{00000000-0009-0000-0100-000001000000}"/>
  <tableColumns count="254">
    <tableColumn id="252" xr3:uid="{00000000-0010-0000-0000-0000FC000000}" name="Contractor" dataDxfId="269"/>
    <tableColumn id="253" xr3:uid="{00000000-0010-0000-0000-0000FD000000}" name="Supervisor" dataDxfId="268"/>
    <tableColumn id="2" xr3:uid="{00000000-0010-0000-0000-000002000000}" name="Address" dataDxfId="267"/>
    <tableColumn id="3" xr3:uid="{00000000-0010-0000-0000-000003000000}" name="Status" dataDxfId="266"/>
    <tableColumn id="4" xr3:uid="{00000000-0010-0000-0000-000004000000}" name="Scoped" dataDxfId="265"/>
    <tableColumn id="255" xr3:uid="{00000000-0010-0000-0000-0000FF000000}" name="Start" dataDxfId="264"/>
    <tableColumn id="5" xr3:uid="{00000000-0010-0000-0000-000005000000}" name="Completion" dataDxfId="263">
      <calculatedColumnFormula>E16+H16-1</calculatedColumnFormula>
    </tableColumn>
    <tableColumn id="256" xr3:uid="{00000000-0010-0000-0000-000000010000}" name="Project" dataDxfId="262">
      <calculatedColumnFormula>Table1[[#This Row],[Completion]]-Table1[[#This Row],[Scoped]]</calculatedColumnFormula>
    </tableColumn>
    <tableColumn id="6" xr3:uid="{00000000-0010-0000-0000-000006000000}" name="Construction" dataDxfId="261">
      <calculatedColumnFormula>Table1[[#This Row],[Completion]]-Table1[[#This Row],[Start]]</calculatedColumnFormula>
    </tableColumn>
    <tableColumn id="7" xr3:uid="{00000000-0010-0000-0000-000007000000}" name="%" dataDxfId="260"/>
    <tableColumn id="8" xr3:uid="{00000000-0010-0000-0000-000008000000}" name="Column8" dataDxfId="259">
      <calculatedColumnFormula>NETWORKDAYS(E16,G16)</calculatedColumnFormula>
    </tableColumn>
    <tableColumn id="9" xr3:uid="{00000000-0010-0000-0000-000009000000}" name="Column9" dataDxfId="258">
      <calculatedColumnFormula>ROUNDDOWN(J16*H16,0)</calculatedColumnFormula>
    </tableColumn>
    <tableColumn id="10" xr3:uid="{00000000-0010-0000-0000-00000A000000}" name="Column10" dataDxfId="257">
      <calculatedColumnFormula>H16-L16</calculatedColumnFormula>
    </tableColumn>
    <tableColumn id="11" xr3:uid="{00000000-0010-0000-0000-00000B000000}" name="Column11" dataDxfId="256"/>
    <tableColumn id="12" xr3:uid="{00000000-0010-0000-0000-00000C000000}" name="Column12" dataDxfId="255"/>
    <tableColumn id="13" xr3:uid="{00000000-0010-0000-0000-00000D000000}" name="Column13" dataDxfId="254"/>
    <tableColumn id="14" xr3:uid="{00000000-0010-0000-0000-00000E000000}" name="Column14" dataDxfId="253"/>
    <tableColumn id="15" xr3:uid="{00000000-0010-0000-0000-00000F000000}" name="Column15" dataDxfId="252"/>
    <tableColumn id="16" xr3:uid="{00000000-0010-0000-0000-000010000000}" name="Column16" dataDxfId="251"/>
    <tableColumn id="17" xr3:uid="{00000000-0010-0000-0000-000011000000}" name="Column17" dataDxfId="250"/>
    <tableColumn id="18" xr3:uid="{00000000-0010-0000-0000-000012000000}" name="Column18" dataDxfId="249"/>
    <tableColumn id="19" xr3:uid="{00000000-0010-0000-0000-000013000000}" name="Column19" dataDxfId="248"/>
    <tableColumn id="20" xr3:uid="{00000000-0010-0000-0000-000014000000}" name="Column20" dataDxfId="247"/>
    <tableColumn id="21" xr3:uid="{00000000-0010-0000-0000-000015000000}" name="Column21" dataDxfId="246"/>
    <tableColumn id="22" xr3:uid="{00000000-0010-0000-0000-000016000000}" name="Column22" dataDxfId="245"/>
    <tableColumn id="23" xr3:uid="{00000000-0010-0000-0000-000017000000}" name="Column23" dataDxfId="244"/>
    <tableColumn id="24" xr3:uid="{00000000-0010-0000-0000-000018000000}" name="Column24" dataDxfId="243"/>
    <tableColumn id="25" xr3:uid="{00000000-0010-0000-0000-000019000000}" name="Column25" dataDxfId="242"/>
    <tableColumn id="26" xr3:uid="{00000000-0010-0000-0000-00001A000000}" name="Column26" dataDxfId="241"/>
    <tableColumn id="27" xr3:uid="{00000000-0010-0000-0000-00001B000000}" name="Column27" dataDxfId="240"/>
    <tableColumn id="28" xr3:uid="{00000000-0010-0000-0000-00001C000000}" name="Column28" dataDxfId="239"/>
    <tableColumn id="29" xr3:uid="{00000000-0010-0000-0000-00001D000000}" name="Column29" dataDxfId="238"/>
    <tableColumn id="30" xr3:uid="{00000000-0010-0000-0000-00001E000000}" name="Column30" dataDxfId="237"/>
    <tableColumn id="31" xr3:uid="{00000000-0010-0000-0000-00001F000000}" name="Column31" dataDxfId="236"/>
    <tableColumn id="32" xr3:uid="{00000000-0010-0000-0000-000020000000}" name="Column32" dataDxfId="235"/>
    <tableColumn id="33" xr3:uid="{00000000-0010-0000-0000-000021000000}" name="Column33" dataDxfId="234"/>
    <tableColumn id="34" xr3:uid="{00000000-0010-0000-0000-000022000000}" name="Column34" dataDxfId="233"/>
    <tableColumn id="35" xr3:uid="{00000000-0010-0000-0000-000023000000}" name="Column35" dataDxfId="232"/>
    <tableColumn id="36" xr3:uid="{00000000-0010-0000-0000-000024000000}" name="Column36" dataDxfId="231"/>
    <tableColumn id="37" xr3:uid="{00000000-0010-0000-0000-000025000000}" name="Column37" dataDxfId="230"/>
    <tableColumn id="38" xr3:uid="{00000000-0010-0000-0000-000026000000}" name="Column38" dataDxfId="229"/>
    <tableColumn id="39" xr3:uid="{00000000-0010-0000-0000-000027000000}" name="Column39" dataDxfId="228"/>
    <tableColumn id="40" xr3:uid="{00000000-0010-0000-0000-000028000000}" name="Column40" dataDxfId="227"/>
    <tableColumn id="41" xr3:uid="{00000000-0010-0000-0000-000029000000}" name="Column41" dataDxfId="226"/>
    <tableColumn id="42" xr3:uid="{00000000-0010-0000-0000-00002A000000}" name="Column42" dataDxfId="225"/>
    <tableColumn id="43" xr3:uid="{00000000-0010-0000-0000-00002B000000}" name="Column43" dataDxfId="224"/>
    <tableColumn id="44" xr3:uid="{00000000-0010-0000-0000-00002C000000}" name="Column44" dataDxfId="223"/>
    <tableColumn id="45" xr3:uid="{00000000-0010-0000-0000-00002D000000}" name="Column45" dataDxfId="222"/>
    <tableColumn id="46" xr3:uid="{00000000-0010-0000-0000-00002E000000}" name="Column46" dataDxfId="221"/>
    <tableColumn id="47" xr3:uid="{00000000-0010-0000-0000-00002F000000}" name="Column47" dataDxfId="220"/>
    <tableColumn id="48" xr3:uid="{00000000-0010-0000-0000-000030000000}" name="Column48" dataDxfId="219"/>
    <tableColumn id="49" xr3:uid="{00000000-0010-0000-0000-000031000000}" name="Column49" dataDxfId="218"/>
    <tableColumn id="50" xr3:uid="{00000000-0010-0000-0000-000032000000}" name="Column50" dataDxfId="217"/>
    <tableColumn id="51" xr3:uid="{00000000-0010-0000-0000-000033000000}" name="Column51" dataDxfId="216"/>
    <tableColumn id="52" xr3:uid="{00000000-0010-0000-0000-000034000000}" name="Column52" dataDxfId="215"/>
    <tableColumn id="53" xr3:uid="{00000000-0010-0000-0000-000035000000}" name="Column53" dataDxfId="214"/>
    <tableColumn id="54" xr3:uid="{00000000-0010-0000-0000-000036000000}" name="Column54" dataDxfId="213"/>
    <tableColumn id="55" xr3:uid="{00000000-0010-0000-0000-000037000000}" name="Column55" dataDxfId="212"/>
    <tableColumn id="56" xr3:uid="{00000000-0010-0000-0000-000038000000}" name="Column56" dataDxfId="211"/>
    <tableColumn id="57" xr3:uid="{00000000-0010-0000-0000-000039000000}" name="Column57" dataDxfId="210"/>
    <tableColumn id="58" xr3:uid="{00000000-0010-0000-0000-00003A000000}" name="Column58" dataDxfId="209"/>
    <tableColumn id="59" xr3:uid="{00000000-0010-0000-0000-00003B000000}" name="Column59" dataDxfId="208"/>
    <tableColumn id="60" xr3:uid="{00000000-0010-0000-0000-00003C000000}" name="Column60" dataDxfId="207"/>
    <tableColumn id="61" xr3:uid="{00000000-0010-0000-0000-00003D000000}" name="Column61" dataDxfId="206"/>
    <tableColumn id="62" xr3:uid="{00000000-0010-0000-0000-00003E000000}" name="Column62" dataDxfId="205"/>
    <tableColumn id="63" xr3:uid="{00000000-0010-0000-0000-00003F000000}" name="Column63" dataDxfId="204"/>
    <tableColumn id="64" xr3:uid="{00000000-0010-0000-0000-000040000000}" name="Column64" dataDxfId="203"/>
    <tableColumn id="65" xr3:uid="{00000000-0010-0000-0000-000041000000}" name="Column65" dataDxfId="202"/>
    <tableColumn id="66" xr3:uid="{00000000-0010-0000-0000-000042000000}" name="Column66" dataDxfId="201"/>
    <tableColumn id="67" xr3:uid="{00000000-0010-0000-0000-000043000000}" name="Column67" dataDxfId="200"/>
    <tableColumn id="68" xr3:uid="{00000000-0010-0000-0000-000044000000}" name="Column68" dataDxfId="199"/>
    <tableColumn id="69" xr3:uid="{00000000-0010-0000-0000-000045000000}" name="Column69" dataDxfId="198"/>
    <tableColumn id="70" xr3:uid="{00000000-0010-0000-0000-000046000000}" name="Column70" dataDxfId="197"/>
    <tableColumn id="71" xr3:uid="{00000000-0010-0000-0000-000047000000}" name="Column71" dataDxfId="196"/>
    <tableColumn id="72" xr3:uid="{00000000-0010-0000-0000-000048000000}" name="Column72" dataDxfId="195"/>
    <tableColumn id="73" xr3:uid="{00000000-0010-0000-0000-000049000000}" name="Column73" dataDxfId="194"/>
    <tableColumn id="74" xr3:uid="{00000000-0010-0000-0000-00004A000000}" name="Column74" dataDxfId="193"/>
    <tableColumn id="75" xr3:uid="{00000000-0010-0000-0000-00004B000000}" name="Column75" dataDxfId="192"/>
    <tableColumn id="76" xr3:uid="{00000000-0010-0000-0000-00004C000000}" name="Column76" dataDxfId="191"/>
    <tableColumn id="77" xr3:uid="{00000000-0010-0000-0000-00004D000000}" name="Column77" dataDxfId="190"/>
    <tableColumn id="78" xr3:uid="{00000000-0010-0000-0000-00004E000000}" name="Column78" dataDxfId="189"/>
    <tableColumn id="79" xr3:uid="{00000000-0010-0000-0000-00004F000000}" name="Column79" dataDxfId="188"/>
    <tableColumn id="80" xr3:uid="{00000000-0010-0000-0000-000050000000}" name="Column80" dataDxfId="187"/>
    <tableColumn id="81" xr3:uid="{00000000-0010-0000-0000-000051000000}" name="Column81" dataDxfId="186"/>
    <tableColumn id="82" xr3:uid="{00000000-0010-0000-0000-000052000000}" name="Column82" dataDxfId="185"/>
    <tableColumn id="83" xr3:uid="{00000000-0010-0000-0000-000053000000}" name="Column83" dataDxfId="184"/>
    <tableColumn id="84" xr3:uid="{00000000-0010-0000-0000-000054000000}" name="Column84" dataDxfId="183"/>
    <tableColumn id="85" xr3:uid="{00000000-0010-0000-0000-000055000000}" name="Column85" dataDxfId="182"/>
    <tableColumn id="86" xr3:uid="{00000000-0010-0000-0000-000056000000}" name="Column86" dataDxfId="181"/>
    <tableColumn id="87" xr3:uid="{00000000-0010-0000-0000-000057000000}" name="Column87" dataDxfId="180"/>
    <tableColumn id="88" xr3:uid="{00000000-0010-0000-0000-000058000000}" name="Column88" dataDxfId="179"/>
    <tableColumn id="89" xr3:uid="{00000000-0010-0000-0000-000059000000}" name="Column89" dataDxfId="178"/>
    <tableColumn id="90" xr3:uid="{00000000-0010-0000-0000-00005A000000}" name="Column90" dataDxfId="177"/>
    <tableColumn id="91" xr3:uid="{00000000-0010-0000-0000-00005B000000}" name="Column91" dataDxfId="176"/>
    <tableColumn id="92" xr3:uid="{00000000-0010-0000-0000-00005C000000}" name="Column92" dataDxfId="175"/>
    <tableColumn id="93" xr3:uid="{00000000-0010-0000-0000-00005D000000}" name="Column93" dataDxfId="174"/>
    <tableColumn id="94" xr3:uid="{00000000-0010-0000-0000-00005E000000}" name="Column94" dataDxfId="173"/>
    <tableColumn id="95" xr3:uid="{00000000-0010-0000-0000-00005F000000}" name="Column95" dataDxfId="172"/>
    <tableColumn id="96" xr3:uid="{00000000-0010-0000-0000-000060000000}" name="Column96" dataDxfId="171"/>
    <tableColumn id="97" xr3:uid="{00000000-0010-0000-0000-000061000000}" name="Column97" dataDxfId="170"/>
    <tableColumn id="98" xr3:uid="{00000000-0010-0000-0000-000062000000}" name="Column98" dataDxfId="169"/>
    <tableColumn id="99" xr3:uid="{00000000-0010-0000-0000-000063000000}" name="Column99" dataDxfId="168"/>
    <tableColumn id="100" xr3:uid="{00000000-0010-0000-0000-000064000000}" name="Column100" dataDxfId="167"/>
    <tableColumn id="101" xr3:uid="{00000000-0010-0000-0000-000065000000}" name="Column101" dataDxfId="166"/>
    <tableColumn id="102" xr3:uid="{00000000-0010-0000-0000-000066000000}" name="Column102" dataDxfId="165"/>
    <tableColumn id="103" xr3:uid="{00000000-0010-0000-0000-000067000000}" name="Column103" dataDxfId="164"/>
    <tableColumn id="104" xr3:uid="{00000000-0010-0000-0000-000068000000}" name="Column104" dataDxfId="163"/>
    <tableColumn id="105" xr3:uid="{00000000-0010-0000-0000-000069000000}" name="Column105" dataDxfId="162"/>
    <tableColumn id="106" xr3:uid="{00000000-0010-0000-0000-00006A000000}" name="Column106" dataDxfId="161"/>
    <tableColumn id="107" xr3:uid="{00000000-0010-0000-0000-00006B000000}" name="Column107" dataDxfId="160"/>
    <tableColumn id="108" xr3:uid="{00000000-0010-0000-0000-00006C000000}" name="Column108" dataDxfId="159"/>
    <tableColumn id="109" xr3:uid="{00000000-0010-0000-0000-00006D000000}" name="Column109" dataDxfId="158"/>
    <tableColumn id="110" xr3:uid="{00000000-0010-0000-0000-00006E000000}" name="Column110" dataDxfId="157"/>
    <tableColumn id="111" xr3:uid="{00000000-0010-0000-0000-00006F000000}" name="Column111" dataDxfId="156"/>
    <tableColumn id="112" xr3:uid="{00000000-0010-0000-0000-000070000000}" name="Column112" dataDxfId="155"/>
    <tableColumn id="113" xr3:uid="{00000000-0010-0000-0000-000071000000}" name="Column113" dataDxfId="154"/>
    <tableColumn id="114" xr3:uid="{00000000-0010-0000-0000-000072000000}" name="Column114" dataDxfId="153"/>
    <tableColumn id="115" xr3:uid="{00000000-0010-0000-0000-000073000000}" name="Column115" dataDxfId="152"/>
    <tableColumn id="116" xr3:uid="{00000000-0010-0000-0000-000074000000}" name="Column116" dataDxfId="151"/>
    <tableColumn id="117" xr3:uid="{00000000-0010-0000-0000-000075000000}" name="Column117" dataDxfId="150"/>
    <tableColumn id="118" xr3:uid="{00000000-0010-0000-0000-000076000000}" name="Column118" dataDxfId="149"/>
    <tableColumn id="119" xr3:uid="{00000000-0010-0000-0000-000077000000}" name="Column119" dataDxfId="148"/>
    <tableColumn id="120" xr3:uid="{00000000-0010-0000-0000-000078000000}" name="Column120" dataDxfId="147"/>
    <tableColumn id="121" xr3:uid="{00000000-0010-0000-0000-000079000000}" name="Column121" dataDxfId="146"/>
    <tableColumn id="122" xr3:uid="{00000000-0010-0000-0000-00007A000000}" name="Column122" dataDxfId="145"/>
    <tableColumn id="123" xr3:uid="{00000000-0010-0000-0000-00007B000000}" name="Column123" dataDxfId="144"/>
    <tableColumn id="124" xr3:uid="{00000000-0010-0000-0000-00007C000000}" name="Column124" dataDxfId="143"/>
    <tableColumn id="125" xr3:uid="{00000000-0010-0000-0000-00007D000000}" name="Column125" dataDxfId="142"/>
    <tableColumn id="126" xr3:uid="{00000000-0010-0000-0000-00007E000000}" name="Column126" dataDxfId="141"/>
    <tableColumn id="127" xr3:uid="{00000000-0010-0000-0000-00007F000000}" name="Column127" dataDxfId="140"/>
    <tableColumn id="128" xr3:uid="{00000000-0010-0000-0000-000080000000}" name="Column128" dataDxfId="139"/>
    <tableColumn id="129" xr3:uid="{00000000-0010-0000-0000-000081000000}" name="Column129" dataDxfId="138"/>
    <tableColumn id="130" xr3:uid="{00000000-0010-0000-0000-000082000000}" name="Column130" dataDxfId="137"/>
    <tableColumn id="131" xr3:uid="{00000000-0010-0000-0000-000083000000}" name="Column131" dataDxfId="136"/>
    <tableColumn id="132" xr3:uid="{00000000-0010-0000-0000-000084000000}" name="Column132" dataDxfId="135"/>
    <tableColumn id="133" xr3:uid="{00000000-0010-0000-0000-000085000000}" name="Column133" dataDxfId="134"/>
    <tableColumn id="134" xr3:uid="{00000000-0010-0000-0000-000086000000}" name="Column134" dataDxfId="133"/>
    <tableColumn id="135" xr3:uid="{00000000-0010-0000-0000-000087000000}" name="Column135" dataDxfId="132"/>
    <tableColumn id="136" xr3:uid="{00000000-0010-0000-0000-000088000000}" name="Column136" dataDxfId="131"/>
    <tableColumn id="137" xr3:uid="{00000000-0010-0000-0000-000089000000}" name="Column137" dataDxfId="130"/>
    <tableColumn id="138" xr3:uid="{00000000-0010-0000-0000-00008A000000}" name="Column138" dataDxfId="129"/>
    <tableColumn id="139" xr3:uid="{00000000-0010-0000-0000-00008B000000}" name="Column139" dataDxfId="128"/>
    <tableColumn id="140" xr3:uid="{00000000-0010-0000-0000-00008C000000}" name="Column140" dataDxfId="127"/>
    <tableColumn id="141" xr3:uid="{00000000-0010-0000-0000-00008D000000}" name="Column141" dataDxfId="126"/>
    <tableColumn id="142" xr3:uid="{00000000-0010-0000-0000-00008E000000}" name="Column142" dataDxfId="125"/>
    <tableColumn id="143" xr3:uid="{00000000-0010-0000-0000-00008F000000}" name="Column143" dataDxfId="124"/>
    <tableColumn id="144" xr3:uid="{00000000-0010-0000-0000-000090000000}" name="Column144" dataDxfId="123"/>
    <tableColumn id="145" xr3:uid="{00000000-0010-0000-0000-000091000000}" name="Column145" dataDxfId="122"/>
    <tableColumn id="146" xr3:uid="{00000000-0010-0000-0000-000092000000}" name="Column146" dataDxfId="121"/>
    <tableColumn id="147" xr3:uid="{00000000-0010-0000-0000-000093000000}" name="Column147" dataDxfId="120"/>
    <tableColumn id="148" xr3:uid="{00000000-0010-0000-0000-000094000000}" name="Column148" dataDxfId="119"/>
    <tableColumn id="149" xr3:uid="{00000000-0010-0000-0000-000095000000}" name="Column149" dataDxfId="118"/>
    <tableColumn id="150" xr3:uid="{00000000-0010-0000-0000-000096000000}" name="Column150" dataDxfId="117"/>
    <tableColumn id="151" xr3:uid="{00000000-0010-0000-0000-000097000000}" name="Column151" dataDxfId="116"/>
    <tableColumn id="152" xr3:uid="{00000000-0010-0000-0000-000098000000}" name="Column152" dataDxfId="115"/>
    <tableColumn id="153" xr3:uid="{00000000-0010-0000-0000-000099000000}" name="Column153" dataDxfId="114"/>
    <tableColumn id="154" xr3:uid="{00000000-0010-0000-0000-00009A000000}" name="Column154" dataDxfId="113"/>
    <tableColumn id="155" xr3:uid="{00000000-0010-0000-0000-00009B000000}" name="Column155" dataDxfId="112"/>
    <tableColumn id="156" xr3:uid="{00000000-0010-0000-0000-00009C000000}" name="Column156" dataDxfId="111"/>
    <tableColumn id="157" xr3:uid="{00000000-0010-0000-0000-00009D000000}" name="Column157" dataDxfId="110"/>
    <tableColumn id="158" xr3:uid="{00000000-0010-0000-0000-00009E000000}" name="Column158" dataDxfId="109"/>
    <tableColumn id="159" xr3:uid="{00000000-0010-0000-0000-00009F000000}" name="Column159" dataDxfId="108"/>
    <tableColumn id="160" xr3:uid="{00000000-0010-0000-0000-0000A0000000}" name="Column160" dataDxfId="107"/>
    <tableColumn id="161" xr3:uid="{00000000-0010-0000-0000-0000A1000000}" name="Column161" dataDxfId="106"/>
    <tableColumn id="162" xr3:uid="{00000000-0010-0000-0000-0000A2000000}" name="Column162" dataDxfId="105"/>
    <tableColumn id="163" xr3:uid="{00000000-0010-0000-0000-0000A3000000}" name="Column163" dataDxfId="104"/>
    <tableColumn id="164" xr3:uid="{00000000-0010-0000-0000-0000A4000000}" name="Column164" dataDxfId="103"/>
    <tableColumn id="165" xr3:uid="{00000000-0010-0000-0000-0000A5000000}" name="Column165" dataDxfId="102"/>
    <tableColumn id="166" xr3:uid="{00000000-0010-0000-0000-0000A6000000}" name="Column166" dataDxfId="101"/>
    <tableColumn id="167" xr3:uid="{00000000-0010-0000-0000-0000A7000000}" name="Column167" dataDxfId="100"/>
    <tableColumn id="168" xr3:uid="{00000000-0010-0000-0000-0000A8000000}" name="Column168" dataDxfId="99"/>
    <tableColumn id="169" xr3:uid="{00000000-0010-0000-0000-0000A9000000}" name="Column169" dataDxfId="98"/>
    <tableColumn id="170" xr3:uid="{00000000-0010-0000-0000-0000AA000000}" name="Column170" dataDxfId="97"/>
    <tableColumn id="171" xr3:uid="{00000000-0010-0000-0000-0000AB000000}" name="Column171" dataDxfId="96"/>
    <tableColumn id="172" xr3:uid="{00000000-0010-0000-0000-0000AC000000}" name="Column172" dataDxfId="95"/>
    <tableColumn id="173" xr3:uid="{00000000-0010-0000-0000-0000AD000000}" name="Column173" dataDxfId="94"/>
    <tableColumn id="174" xr3:uid="{00000000-0010-0000-0000-0000AE000000}" name="Column174" dataDxfId="93"/>
    <tableColumn id="175" xr3:uid="{00000000-0010-0000-0000-0000AF000000}" name="Column175" dataDxfId="92"/>
    <tableColumn id="176" xr3:uid="{00000000-0010-0000-0000-0000B0000000}" name="Column176" dataDxfId="91"/>
    <tableColumn id="177" xr3:uid="{00000000-0010-0000-0000-0000B1000000}" name="Column177" dataDxfId="90"/>
    <tableColumn id="178" xr3:uid="{00000000-0010-0000-0000-0000B2000000}" name="Column178" dataDxfId="89"/>
    <tableColumn id="179" xr3:uid="{00000000-0010-0000-0000-0000B3000000}" name="Column179" dataDxfId="88"/>
    <tableColumn id="180" xr3:uid="{00000000-0010-0000-0000-0000B4000000}" name="Column180" dataDxfId="87"/>
    <tableColumn id="181" xr3:uid="{00000000-0010-0000-0000-0000B5000000}" name="Column181" dataDxfId="86"/>
    <tableColumn id="182" xr3:uid="{00000000-0010-0000-0000-0000B6000000}" name="Column182" dataDxfId="85"/>
    <tableColumn id="183" xr3:uid="{00000000-0010-0000-0000-0000B7000000}" name="Column183" dataDxfId="84"/>
    <tableColumn id="184" xr3:uid="{00000000-0010-0000-0000-0000B8000000}" name="Column184" dataDxfId="83"/>
    <tableColumn id="185" xr3:uid="{00000000-0010-0000-0000-0000B9000000}" name="Column185" dataDxfId="82"/>
    <tableColumn id="186" xr3:uid="{00000000-0010-0000-0000-0000BA000000}" name="Column186" dataDxfId="81"/>
    <tableColumn id="187" xr3:uid="{00000000-0010-0000-0000-0000BB000000}" name="Column187" dataDxfId="80"/>
    <tableColumn id="188" xr3:uid="{00000000-0010-0000-0000-0000BC000000}" name="Column188" dataDxfId="79"/>
    <tableColumn id="189" xr3:uid="{00000000-0010-0000-0000-0000BD000000}" name="Column189" dataDxfId="78"/>
    <tableColumn id="190" xr3:uid="{00000000-0010-0000-0000-0000BE000000}" name="Column190" dataDxfId="77"/>
    <tableColumn id="191" xr3:uid="{00000000-0010-0000-0000-0000BF000000}" name="Column191" dataDxfId="76"/>
    <tableColumn id="192" xr3:uid="{00000000-0010-0000-0000-0000C0000000}" name="Column192" dataDxfId="75"/>
    <tableColumn id="193" xr3:uid="{00000000-0010-0000-0000-0000C1000000}" name="Column193" dataDxfId="74"/>
    <tableColumn id="194" xr3:uid="{00000000-0010-0000-0000-0000C2000000}" name="Column194" dataDxfId="73"/>
    <tableColumn id="195" xr3:uid="{00000000-0010-0000-0000-0000C3000000}" name="Column195" dataDxfId="72"/>
    <tableColumn id="196" xr3:uid="{00000000-0010-0000-0000-0000C4000000}" name="Column196" dataDxfId="71"/>
    <tableColumn id="197" xr3:uid="{00000000-0010-0000-0000-0000C5000000}" name="Column197" dataDxfId="70"/>
    <tableColumn id="198" xr3:uid="{00000000-0010-0000-0000-0000C6000000}" name="Column198" dataDxfId="69"/>
    <tableColumn id="199" xr3:uid="{00000000-0010-0000-0000-0000C7000000}" name="Column199" dataDxfId="68"/>
    <tableColumn id="200" xr3:uid="{00000000-0010-0000-0000-0000C8000000}" name="Column200" dataDxfId="67"/>
    <tableColumn id="201" xr3:uid="{00000000-0010-0000-0000-0000C9000000}" name="Column201" dataDxfId="66"/>
    <tableColumn id="202" xr3:uid="{00000000-0010-0000-0000-0000CA000000}" name="Column202" dataDxfId="65"/>
    <tableColumn id="203" xr3:uid="{00000000-0010-0000-0000-0000CB000000}" name="Column203" dataDxfId="64"/>
    <tableColumn id="204" xr3:uid="{00000000-0010-0000-0000-0000CC000000}" name="Column204" dataDxfId="63"/>
    <tableColumn id="205" xr3:uid="{00000000-0010-0000-0000-0000CD000000}" name="Column205" dataDxfId="62"/>
    <tableColumn id="206" xr3:uid="{00000000-0010-0000-0000-0000CE000000}" name="Column206" dataDxfId="61"/>
    <tableColumn id="207" xr3:uid="{00000000-0010-0000-0000-0000CF000000}" name="Column207" dataDxfId="60"/>
    <tableColumn id="208" xr3:uid="{00000000-0010-0000-0000-0000D0000000}" name="Column208" dataDxfId="59"/>
    <tableColumn id="209" xr3:uid="{00000000-0010-0000-0000-0000D1000000}" name="Column209" dataDxfId="58"/>
    <tableColumn id="210" xr3:uid="{00000000-0010-0000-0000-0000D2000000}" name="Column210" dataDxfId="57"/>
    <tableColumn id="211" xr3:uid="{00000000-0010-0000-0000-0000D3000000}" name="Column211" dataDxfId="56"/>
    <tableColumn id="212" xr3:uid="{00000000-0010-0000-0000-0000D4000000}" name="Column212" dataDxfId="55"/>
    <tableColumn id="213" xr3:uid="{00000000-0010-0000-0000-0000D5000000}" name="Column213" dataDxfId="54"/>
    <tableColumn id="214" xr3:uid="{00000000-0010-0000-0000-0000D6000000}" name="Column214" dataDxfId="53"/>
    <tableColumn id="215" xr3:uid="{00000000-0010-0000-0000-0000D7000000}" name="Column215" dataDxfId="52"/>
    <tableColumn id="216" xr3:uid="{00000000-0010-0000-0000-0000D8000000}" name="Column216" dataDxfId="51"/>
    <tableColumn id="217" xr3:uid="{00000000-0010-0000-0000-0000D9000000}" name="Column217" dataDxfId="50"/>
    <tableColumn id="218" xr3:uid="{00000000-0010-0000-0000-0000DA000000}" name="Column218" dataDxfId="49"/>
    <tableColumn id="219" xr3:uid="{00000000-0010-0000-0000-0000DB000000}" name="Column219" dataDxfId="48"/>
    <tableColumn id="220" xr3:uid="{00000000-0010-0000-0000-0000DC000000}" name="Column220" dataDxfId="47"/>
    <tableColumn id="221" xr3:uid="{00000000-0010-0000-0000-0000DD000000}" name="Column221" dataDxfId="46"/>
    <tableColumn id="222" xr3:uid="{00000000-0010-0000-0000-0000DE000000}" name="Column222" dataDxfId="45"/>
    <tableColumn id="223" xr3:uid="{00000000-0010-0000-0000-0000DF000000}" name="Column223" dataDxfId="44"/>
    <tableColumn id="224" xr3:uid="{00000000-0010-0000-0000-0000E0000000}" name="Column224" dataDxfId="43"/>
    <tableColumn id="225" xr3:uid="{00000000-0010-0000-0000-0000E1000000}" name="Column225" dataDxfId="42"/>
    <tableColumn id="226" xr3:uid="{00000000-0010-0000-0000-0000E2000000}" name="Column226" dataDxfId="41"/>
    <tableColumn id="227" xr3:uid="{00000000-0010-0000-0000-0000E3000000}" name="Column227" dataDxfId="40"/>
    <tableColumn id="228" xr3:uid="{00000000-0010-0000-0000-0000E4000000}" name="Column228" dataDxfId="39"/>
    <tableColumn id="229" xr3:uid="{00000000-0010-0000-0000-0000E5000000}" name="Column229" dataDxfId="38"/>
    <tableColumn id="230" xr3:uid="{00000000-0010-0000-0000-0000E6000000}" name="Column230" dataDxfId="37"/>
    <tableColumn id="231" xr3:uid="{00000000-0010-0000-0000-0000E7000000}" name="Column231" dataDxfId="36"/>
    <tableColumn id="232" xr3:uid="{00000000-0010-0000-0000-0000E8000000}" name="Column232" dataDxfId="35"/>
    <tableColumn id="233" xr3:uid="{00000000-0010-0000-0000-0000E9000000}" name="Column233" dataDxfId="34"/>
    <tableColumn id="234" xr3:uid="{00000000-0010-0000-0000-0000EA000000}" name="Column234" dataDxfId="33"/>
    <tableColumn id="235" xr3:uid="{00000000-0010-0000-0000-0000EB000000}" name="Column235" dataDxfId="32"/>
    <tableColumn id="236" xr3:uid="{00000000-0010-0000-0000-0000EC000000}" name="Column236" dataDxfId="31"/>
    <tableColumn id="237" xr3:uid="{00000000-0010-0000-0000-0000ED000000}" name="Column237" dataDxfId="30"/>
    <tableColumn id="238" xr3:uid="{00000000-0010-0000-0000-0000EE000000}" name="Column238" dataDxfId="29"/>
    <tableColumn id="239" xr3:uid="{00000000-0010-0000-0000-0000EF000000}" name="Column239" dataDxfId="28"/>
    <tableColumn id="240" xr3:uid="{00000000-0010-0000-0000-0000F0000000}" name="Column240" dataDxfId="27"/>
    <tableColumn id="241" xr3:uid="{00000000-0010-0000-0000-0000F1000000}" name="Column241" dataDxfId="26"/>
    <tableColumn id="242" xr3:uid="{00000000-0010-0000-0000-0000F2000000}" name="Column242" dataDxfId="25"/>
    <tableColumn id="243" xr3:uid="{00000000-0010-0000-0000-0000F3000000}" name="Column243" dataDxfId="24"/>
    <tableColumn id="244" xr3:uid="{00000000-0010-0000-0000-0000F4000000}" name="Column244" dataDxfId="23"/>
    <tableColumn id="245" xr3:uid="{00000000-0010-0000-0000-0000F5000000}" name="Column245" dataDxfId="22"/>
    <tableColumn id="246" xr3:uid="{00000000-0010-0000-0000-0000F6000000}" name="Column246" dataDxfId="21"/>
    <tableColumn id="247" xr3:uid="{00000000-0010-0000-0000-0000F7000000}" name="Column247" dataDxfId="20"/>
    <tableColumn id="248" xr3:uid="{00000000-0010-0000-0000-0000F8000000}" name="Column248" dataDxfId="19"/>
    <tableColumn id="249" xr3:uid="{00000000-0010-0000-0000-0000F9000000}" name="Column249" dataDxfId="18"/>
    <tableColumn id="250" xr3:uid="{00000000-0010-0000-0000-0000FA000000}" name="Column250" dataDxfId="17"/>
    <tableColumn id="251" xr3:uid="{00000000-0010-0000-0000-0000FB000000}" name="Column251" dataDxfId="16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28"/>
  <sheetViews>
    <sheetView showGridLines="0" tabSelected="1" workbookViewId="0">
      <selection activeCell="C2" sqref="C2:C4"/>
    </sheetView>
  </sheetViews>
  <sheetFormatPr baseColWidth="10" defaultColWidth="9.1640625" defaultRowHeight="13" x14ac:dyDescent="0.15"/>
  <cols>
    <col min="1" max="1" width="12.33203125" style="7" bestFit="1" customWidth="1"/>
    <col min="2" max="2" width="10.1640625" style="7" customWidth="1"/>
    <col min="3" max="3" width="13.33203125" customWidth="1"/>
    <col min="4" max="4" width="12.5" bestFit="1" customWidth="1"/>
    <col min="5" max="7" width="10.1640625" style="41" customWidth="1"/>
    <col min="8" max="10" width="10.1640625" customWidth="1"/>
    <col min="11" max="12" width="10.1640625" hidden="1" customWidth="1"/>
    <col min="13" max="13" width="11" hidden="1" customWidth="1"/>
    <col min="14" max="230" width="0.33203125" customWidth="1"/>
    <col min="231" max="254" width="0.33203125" style="7" customWidth="1"/>
    <col min="255" max="16384" width="9.1640625" style="7"/>
  </cols>
  <sheetData>
    <row r="2" spans="1:256" customFormat="1" ht="19" customHeight="1" x14ac:dyDescent="0.15">
      <c r="A2" s="89"/>
      <c r="B2" s="89"/>
      <c r="C2" s="93" t="s">
        <v>290</v>
      </c>
      <c r="D2" s="90"/>
      <c r="E2" s="91"/>
      <c r="F2" s="91"/>
      <c r="G2" s="91"/>
      <c r="H2" s="90"/>
      <c r="I2" s="90"/>
      <c r="J2" s="90"/>
      <c r="K2" s="28"/>
      <c r="L2" s="28"/>
      <c r="M2" s="29"/>
      <c r="N2" s="84"/>
      <c r="O2" s="84"/>
    </row>
    <row r="3" spans="1:256" customFormat="1" ht="12" customHeight="1" x14ac:dyDescent="0.15">
      <c r="A3" s="89"/>
      <c r="B3" s="89"/>
      <c r="C3" s="92" t="s">
        <v>291</v>
      </c>
      <c r="D3" s="90"/>
      <c r="E3" s="91"/>
      <c r="F3" s="91"/>
      <c r="G3" s="91"/>
      <c r="H3" s="90"/>
      <c r="I3" s="90"/>
      <c r="J3" s="90"/>
      <c r="K3" s="28"/>
      <c r="L3" s="28"/>
      <c r="M3" s="29"/>
      <c r="N3" s="81"/>
      <c r="O3" s="81"/>
    </row>
    <row r="4" spans="1:256" x14ac:dyDescent="0.15">
      <c r="C4" s="94" t="s">
        <v>292</v>
      </c>
      <c r="M4" s="31"/>
    </row>
    <row r="5" spans="1:256" x14ac:dyDescent="0.15">
      <c r="H5" s="76" t="s">
        <v>0</v>
      </c>
      <c r="I5" s="76" t="s">
        <v>1</v>
      </c>
      <c r="J5" s="76" t="s">
        <v>2</v>
      </c>
    </row>
    <row r="6" spans="1:256" ht="16" x14ac:dyDescent="0.2">
      <c r="A6" s="1"/>
      <c r="B6" s="1"/>
      <c r="G6" s="65"/>
      <c r="H6" s="66" t="s">
        <v>3</v>
      </c>
      <c r="I6" s="66" t="s">
        <v>4</v>
      </c>
      <c r="J6" s="67">
        <v>1</v>
      </c>
      <c r="K6" s="10">
        <v>0</v>
      </c>
      <c r="L6" s="9">
        <f>(C13-WEEKDAY(C13)+2)+7*K6</f>
        <v>41638</v>
      </c>
      <c r="M6" s="9">
        <f>L6+1</f>
        <v>41639</v>
      </c>
      <c r="N6" s="9">
        <f>M6+1</f>
        <v>41640</v>
      </c>
      <c r="O6" s="9">
        <f>N6+1</f>
        <v>41641</v>
      </c>
      <c r="P6" s="9">
        <f>O6+1</f>
        <v>41642</v>
      </c>
      <c r="Q6" s="9">
        <f>P6+3</f>
        <v>41645</v>
      </c>
      <c r="R6" s="9">
        <f>Q6+1</f>
        <v>41646</v>
      </c>
      <c r="S6" s="9">
        <f>R6+1</f>
        <v>41647</v>
      </c>
      <c r="T6" s="9">
        <f>S6+1</f>
        <v>41648</v>
      </c>
      <c r="U6" s="9">
        <f>T6+1</f>
        <v>41649</v>
      </c>
      <c r="V6" s="9">
        <f>U6+3</f>
        <v>41652</v>
      </c>
      <c r="W6" s="9">
        <f>V6+1</f>
        <v>41653</v>
      </c>
      <c r="X6" s="9">
        <f>W6+1</f>
        <v>41654</v>
      </c>
      <c r="Y6" s="9">
        <f>X6+1</f>
        <v>41655</v>
      </c>
      <c r="Z6" s="9">
        <f>Y6+1</f>
        <v>41656</v>
      </c>
      <c r="AA6" s="9">
        <f>Z6+3</f>
        <v>41659</v>
      </c>
      <c r="AB6" s="9">
        <f>AA6+1</f>
        <v>41660</v>
      </c>
      <c r="AC6" s="9">
        <f>AB6+1</f>
        <v>41661</v>
      </c>
      <c r="AD6" s="9">
        <f>AC6+1</f>
        <v>41662</v>
      </c>
      <c r="AE6" s="9">
        <f>AD6+1</f>
        <v>41663</v>
      </c>
      <c r="AF6" s="9">
        <f>AE6+3</f>
        <v>41666</v>
      </c>
      <c r="AG6" s="9">
        <f>AF6+1</f>
        <v>41667</v>
      </c>
      <c r="AH6" s="9">
        <f>AG6+1</f>
        <v>41668</v>
      </c>
      <c r="AI6" s="9">
        <f>AH6+1</f>
        <v>41669</v>
      </c>
      <c r="AJ6" s="9">
        <f>AI6+1</f>
        <v>41670</v>
      </c>
      <c r="AK6" s="9">
        <f>AJ6+3</f>
        <v>41673</v>
      </c>
      <c r="AL6" s="9">
        <f>AK6+1</f>
        <v>41674</v>
      </c>
      <c r="AM6" s="9">
        <f>AL6+1</f>
        <v>41675</v>
      </c>
      <c r="AN6" s="9">
        <f>AM6+1</f>
        <v>41676</v>
      </c>
      <c r="AO6" s="9">
        <f>AN6+1</f>
        <v>41677</v>
      </c>
      <c r="AP6" s="9">
        <f>AO6+3</f>
        <v>41680</v>
      </c>
      <c r="AQ6" s="9">
        <f>AP6+1</f>
        <v>41681</v>
      </c>
      <c r="AR6" s="9">
        <f>AQ6+1</f>
        <v>41682</v>
      </c>
      <c r="AS6" s="9">
        <f>AR6+1</f>
        <v>41683</v>
      </c>
      <c r="AT6" s="9">
        <f>AS6+1</f>
        <v>41684</v>
      </c>
      <c r="AU6" s="9">
        <f>AT6+3</f>
        <v>41687</v>
      </c>
      <c r="AV6" s="9">
        <f>AU6+1</f>
        <v>41688</v>
      </c>
      <c r="AW6" s="9">
        <f>AV6+1</f>
        <v>41689</v>
      </c>
      <c r="AX6" s="9">
        <f>AW6+1</f>
        <v>41690</v>
      </c>
      <c r="AY6" s="9">
        <f>AX6+1</f>
        <v>41691</v>
      </c>
      <c r="AZ6" s="9">
        <f>AY6+3</f>
        <v>41694</v>
      </c>
      <c r="BA6" s="9">
        <f>AZ6+1</f>
        <v>41695</v>
      </c>
      <c r="BB6" s="9">
        <f>BA6+1</f>
        <v>41696</v>
      </c>
      <c r="BC6" s="9">
        <f>BB6+1</f>
        <v>41697</v>
      </c>
      <c r="BD6" s="9">
        <f>BC6+1</f>
        <v>41698</v>
      </c>
      <c r="BE6" s="9">
        <f>BD6+3</f>
        <v>41701</v>
      </c>
      <c r="BF6" s="9">
        <f>BE6+1</f>
        <v>41702</v>
      </c>
      <c r="BG6" s="9">
        <f>BF6+1</f>
        <v>41703</v>
      </c>
      <c r="BH6" s="9">
        <f>BG6+1</f>
        <v>41704</v>
      </c>
      <c r="BI6" s="9">
        <f>BH6+1</f>
        <v>41705</v>
      </c>
      <c r="BJ6" s="9">
        <f>BI6+3</f>
        <v>41708</v>
      </c>
      <c r="BK6" s="9">
        <f>BJ6+1</f>
        <v>41709</v>
      </c>
      <c r="BL6" s="9">
        <f>BK6+1</f>
        <v>41710</v>
      </c>
      <c r="BM6" s="9">
        <f>BL6+1</f>
        <v>41711</v>
      </c>
      <c r="BN6" s="9">
        <f>BM6+1</f>
        <v>41712</v>
      </c>
      <c r="BO6" s="9">
        <f>BN6+3</f>
        <v>41715</v>
      </c>
      <c r="BP6" s="9">
        <f>BO6+1</f>
        <v>41716</v>
      </c>
      <c r="BQ6" s="9">
        <f>BP6+1</f>
        <v>41717</v>
      </c>
      <c r="BR6" s="9">
        <f>BQ6+1</f>
        <v>41718</v>
      </c>
      <c r="BS6" s="9">
        <f>BR6+1</f>
        <v>41719</v>
      </c>
      <c r="BT6" s="9">
        <f>BS6+3</f>
        <v>41722</v>
      </c>
      <c r="BU6" s="9">
        <f>BT6+1</f>
        <v>41723</v>
      </c>
      <c r="BV6" s="9">
        <f>BU6+1</f>
        <v>41724</v>
      </c>
      <c r="BW6" s="9">
        <f>BV6+1</f>
        <v>41725</v>
      </c>
      <c r="BX6" s="9">
        <f>BW6+1</f>
        <v>41726</v>
      </c>
      <c r="BY6" s="9">
        <f>BX6+3</f>
        <v>41729</v>
      </c>
      <c r="BZ6" s="9">
        <f>BY6+1</f>
        <v>41730</v>
      </c>
      <c r="CA6" s="9">
        <f>BZ6+1</f>
        <v>41731</v>
      </c>
      <c r="CB6" s="9">
        <f>CA6+1</f>
        <v>41732</v>
      </c>
      <c r="CC6" s="9">
        <f>CB6+1</f>
        <v>41733</v>
      </c>
      <c r="CD6" s="9">
        <f>CC6+3</f>
        <v>41736</v>
      </c>
      <c r="CE6" s="9">
        <f>CD6+1</f>
        <v>41737</v>
      </c>
      <c r="CF6" s="9">
        <f>CE6+1</f>
        <v>41738</v>
      </c>
      <c r="CG6" s="9">
        <f>CF6+1</f>
        <v>41739</v>
      </c>
      <c r="CH6" s="9">
        <f>CG6+1</f>
        <v>41740</v>
      </c>
      <c r="CI6" s="9">
        <f>CH6+3</f>
        <v>41743</v>
      </c>
      <c r="CJ6" s="9">
        <f>CI6+1</f>
        <v>41744</v>
      </c>
      <c r="CK6" s="9">
        <f>CJ6+1</f>
        <v>41745</v>
      </c>
      <c r="CL6" s="9">
        <f>CK6+1</f>
        <v>41746</v>
      </c>
      <c r="CM6" s="9">
        <f>CL6+1</f>
        <v>41747</v>
      </c>
      <c r="CN6" s="9">
        <f>CM6+3</f>
        <v>41750</v>
      </c>
      <c r="CO6" s="9">
        <f>CN6+1</f>
        <v>41751</v>
      </c>
      <c r="CP6" s="9">
        <f>CO6+1</f>
        <v>41752</v>
      </c>
      <c r="CQ6" s="9">
        <f>CP6+1</f>
        <v>41753</v>
      </c>
      <c r="CR6" s="9">
        <f>CQ6+1</f>
        <v>41754</v>
      </c>
      <c r="CS6" s="9">
        <f>CR6+3</f>
        <v>41757</v>
      </c>
      <c r="CT6" s="9">
        <f>CS6+1</f>
        <v>41758</v>
      </c>
      <c r="CU6" s="9">
        <f>CT6+1</f>
        <v>41759</v>
      </c>
      <c r="CV6" s="9">
        <f>CU6+1</f>
        <v>41760</v>
      </c>
      <c r="CW6" s="9">
        <f>CV6+1</f>
        <v>41761</v>
      </c>
      <c r="CX6" s="9">
        <f>CW6+3</f>
        <v>41764</v>
      </c>
      <c r="CY6" s="9">
        <f>CX6+1</f>
        <v>41765</v>
      </c>
      <c r="CZ6" s="9">
        <f>CY6+1</f>
        <v>41766</v>
      </c>
      <c r="DA6" s="9">
        <f>CZ6+1</f>
        <v>41767</v>
      </c>
      <c r="DB6" s="9">
        <f>DA6+1</f>
        <v>41768</v>
      </c>
      <c r="DC6" s="9">
        <f>DB6+3</f>
        <v>41771</v>
      </c>
      <c r="DD6" s="9">
        <f>DC6+1</f>
        <v>41772</v>
      </c>
      <c r="DE6" s="9">
        <f>DD6+1</f>
        <v>41773</v>
      </c>
      <c r="DF6" s="9">
        <f>DE6+1</f>
        <v>41774</v>
      </c>
      <c r="DG6" s="9">
        <f>DF6+1</f>
        <v>41775</v>
      </c>
      <c r="DH6" s="9">
        <f>DG6+3</f>
        <v>41778</v>
      </c>
      <c r="DI6" s="9">
        <f>DH6+1</f>
        <v>41779</v>
      </c>
      <c r="DJ6" s="9">
        <f>DI6+1</f>
        <v>41780</v>
      </c>
      <c r="DK6" s="9">
        <f>DJ6+1</f>
        <v>41781</v>
      </c>
      <c r="DL6" s="9">
        <f>DK6+1</f>
        <v>41782</v>
      </c>
      <c r="DM6" s="9">
        <f>DL6+3</f>
        <v>41785</v>
      </c>
      <c r="DN6" s="9">
        <f>DM6+1</f>
        <v>41786</v>
      </c>
      <c r="DO6" s="9">
        <f>DN6+1</f>
        <v>41787</v>
      </c>
      <c r="DP6" s="9">
        <f>DO6+1</f>
        <v>41788</v>
      </c>
      <c r="DQ6" s="9">
        <f>DP6+1</f>
        <v>41789</v>
      </c>
      <c r="DR6" s="9">
        <f>DQ6+3</f>
        <v>41792</v>
      </c>
      <c r="DS6" s="9">
        <f>DR6+1</f>
        <v>41793</v>
      </c>
      <c r="DT6" s="9">
        <f>DS6+1</f>
        <v>41794</v>
      </c>
      <c r="DU6" s="9">
        <f>DT6+1</f>
        <v>41795</v>
      </c>
      <c r="DV6" s="9">
        <f>DU6+1</f>
        <v>41796</v>
      </c>
      <c r="DW6" s="9">
        <f>DV6+3</f>
        <v>41799</v>
      </c>
      <c r="DX6" s="9">
        <f>DW6+1</f>
        <v>41800</v>
      </c>
      <c r="DY6" s="9">
        <f>DX6+1</f>
        <v>41801</v>
      </c>
      <c r="DZ6" s="9">
        <f>DY6+1</f>
        <v>41802</v>
      </c>
      <c r="EA6" s="9">
        <f>DZ6+1</f>
        <v>41803</v>
      </c>
      <c r="EB6" s="9">
        <f>EA6+3</f>
        <v>41806</v>
      </c>
      <c r="EC6" s="9">
        <f>EB6+1</f>
        <v>41807</v>
      </c>
      <c r="ED6" s="9">
        <f>EC6+1</f>
        <v>41808</v>
      </c>
      <c r="EE6" s="9">
        <f>ED6+1</f>
        <v>41809</v>
      </c>
      <c r="EF6" s="9">
        <f>EE6+1</f>
        <v>41810</v>
      </c>
      <c r="EG6" s="9">
        <f>EF6+3</f>
        <v>41813</v>
      </c>
      <c r="EH6" s="9">
        <f>EG6+1</f>
        <v>41814</v>
      </c>
      <c r="EI6" s="9">
        <f>EH6+1</f>
        <v>41815</v>
      </c>
      <c r="EJ6" s="9">
        <f>EI6+1</f>
        <v>41816</v>
      </c>
      <c r="EK6" s="9">
        <f>EJ6+1</f>
        <v>41817</v>
      </c>
      <c r="EL6" s="9">
        <f>EK6+3</f>
        <v>41820</v>
      </c>
      <c r="EM6" s="9">
        <f>EL6+1</f>
        <v>41821</v>
      </c>
      <c r="EN6" s="9">
        <f>EM6+1</f>
        <v>41822</v>
      </c>
      <c r="EO6" s="9">
        <f>EN6+1</f>
        <v>41823</v>
      </c>
      <c r="EP6" s="9">
        <f>EO6+1</f>
        <v>41824</v>
      </c>
      <c r="EQ6" s="9">
        <f>EP6+3</f>
        <v>41827</v>
      </c>
      <c r="ER6" s="9">
        <f>EQ6+1</f>
        <v>41828</v>
      </c>
      <c r="ES6" s="9">
        <f>ER6+1</f>
        <v>41829</v>
      </c>
      <c r="ET6" s="9">
        <f>ES6+1</f>
        <v>41830</v>
      </c>
      <c r="EU6" s="9">
        <f>ET6+1</f>
        <v>41831</v>
      </c>
      <c r="EV6" s="9">
        <f>EU6+3</f>
        <v>41834</v>
      </c>
      <c r="EW6" s="9">
        <f>EV6+1</f>
        <v>41835</v>
      </c>
      <c r="EX6" s="9">
        <f>EW6+1</f>
        <v>41836</v>
      </c>
      <c r="EY6" s="9">
        <f>EX6+1</f>
        <v>41837</v>
      </c>
      <c r="EZ6" s="9">
        <f>EY6+1</f>
        <v>41838</v>
      </c>
      <c r="FA6" s="9">
        <f>EZ6+3</f>
        <v>41841</v>
      </c>
      <c r="FB6" s="9">
        <f>FA6+1</f>
        <v>41842</v>
      </c>
      <c r="FC6" s="9">
        <f>FB6+1</f>
        <v>41843</v>
      </c>
      <c r="FD6" s="9">
        <f>FC6+1</f>
        <v>41844</v>
      </c>
      <c r="FE6" s="9">
        <f>FD6+1</f>
        <v>41845</v>
      </c>
      <c r="FF6" s="9">
        <f>FE6+3</f>
        <v>41848</v>
      </c>
      <c r="FG6" s="9">
        <f>FF6+1</f>
        <v>41849</v>
      </c>
      <c r="FH6" s="9">
        <f>FG6+1</f>
        <v>41850</v>
      </c>
      <c r="FI6" s="9">
        <f>FH6+1</f>
        <v>41851</v>
      </c>
      <c r="FJ6" s="9">
        <f>FI6+1</f>
        <v>41852</v>
      </c>
      <c r="FK6" s="9">
        <f>FJ6+3</f>
        <v>41855</v>
      </c>
      <c r="FL6" s="9">
        <f>FK6+1</f>
        <v>41856</v>
      </c>
      <c r="FM6" s="9">
        <f>FL6+1</f>
        <v>41857</v>
      </c>
      <c r="FN6" s="9">
        <f>FM6+1</f>
        <v>41858</v>
      </c>
      <c r="FO6" s="9">
        <f>FN6+1</f>
        <v>41859</v>
      </c>
      <c r="FP6" s="9">
        <f>FO6+3</f>
        <v>41862</v>
      </c>
      <c r="FQ6" s="9">
        <f>FP6+1</f>
        <v>41863</v>
      </c>
      <c r="FR6" s="9">
        <f>FQ6+1</f>
        <v>41864</v>
      </c>
      <c r="FS6" s="9">
        <f>FR6+1</f>
        <v>41865</v>
      </c>
      <c r="FT6" s="9">
        <f>FS6+1</f>
        <v>41866</v>
      </c>
      <c r="FU6" s="9">
        <f>FT6+3</f>
        <v>41869</v>
      </c>
      <c r="FV6" s="9">
        <f>FU6+1</f>
        <v>41870</v>
      </c>
      <c r="FW6" s="9">
        <f>FV6+1</f>
        <v>41871</v>
      </c>
      <c r="FX6" s="9">
        <f>FW6+1</f>
        <v>41872</v>
      </c>
      <c r="FY6" s="9">
        <f>FX6+1</f>
        <v>41873</v>
      </c>
      <c r="FZ6" s="9">
        <f>FY6+3</f>
        <v>41876</v>
      </c>
      <c r="GA6" s="9">
        <f>FZ6+1</f>
        <v>41877</v>
      </c>
      <c r="GB6" s="9">
        <f>GA6+1</f>
        <v>41878</v>
      </c>
      <c r="GC6" s="9">
        <f>GB6+1</f>
        <v>41879</v>
      </c>
      <c r="GD6" s="9">
        <f>GC6+1</f>
        <v>41880</v>
      </c>
      <c r="GE6" s="9">
        <f>GD6+3</f>
        <v>41883</v>
      </c>
      <c r="GF6" s="9">
        <f>GE6+1</f>
        <v>41884</v>
      </c>
      <c r="GG6" s="9">
        <f>GF6+1</f>
        <v>41885</v>
      </c>
      <c r="GH6" s="9">
        <f>GG6+1</f>
        <v>41886</v>
      </c>
      <c r="GI6" s="9">
        <f>GH6+1</f>
        <v>41887</v>
      </c>
      <c r="GJ6" s="9">
        <f>GI6+3</f>
        <v>41890</v>
      </c>
      <c r="GK6" s="9">
        <f>GJ6+1</f>
        <v>41891</v>
      </c>
      <c r="GL6" s="9">
        <f>GK6+1</f>
        <v>41892</v>
      </c>
      <c r="GM6" s="9">
        <f>GL6+1</f>
        <v>41893</v>
      </c>
      <c r="GN6" s="9">
        <f>GM6+1</f>
        <v>41894</v>
      </c>
      <c r="GO6" s="9">
        <f>GN6+3</f>
        <v>41897</v>
      </c>
      <c r="GP6" s="9">
        <f>GO6+1</f>
        <v>41898</v>
      </c>
      <c r="GQ6" s="9">
        <f>GP6+1</f>
        <v>41899</v>
      </c>
      <c r="GR6" s="9">
        <f>GQ6+1</f>
        <v>41900</v>
      </c>
      <c r="GS6" s="9">
        <f>GR6+1</f>
        <v>41901</v>
      </c>
      <c r="GT6" s="9">
        <f>GS6+3</f>
        <v>41904</v>
      </c>
      <c r="GU6" s="9">
        <f>GT6+1</f>
        <v>41905</v>
      </c>
      <c r="GV6" s="9">
        <f>GU6+1</f>
        <v>41906</v>
      </c>
      <c r="GW6" s="9">
        <f>GV6+1</f>
        <v>41907</v>
      </c>
      <c r="GX6" s="9">
        <f>GW6+1</f>
        <v>41908</v>
      </c>
      <c r="GY6" s="9">
        <f>GX6+3</f>
        <v>41911</v>
      </c>
      <c r="GZ6" s="9">
        <f>GY6+1</f>
        <v>41912</v>
      </c>
      <c r="HA6" s="9">
        <f>GZ6+1</f>
        <v>41913</v>
      </c>
      <c r="HB6" s="9">
        <f>HA6+1</f>
        <v>41914</v>
      </c>
      <c r="HC6" s="9">
        <f>HB6+1</f>
        <v>41915</v>
      </c>
      <c r="HD6" s="9">
        <f>HC6+3</f>
        <v>41918</v>
      </c>
      <c r="HE6" s="9">
        <f>HD6+1</f>
        <v>41919</v>
      </c>
      <c r="HF6" s="9">
        <f>HE6+1</f>
        <v>41920</v>
      </c>
      <c r="HG6" s="9">
        <f>HF6+1</f>
        <v>41921</v>
      </c>
      <c r="HH6" s="9">
        <f>HG6+1</f>
        <v>41922</v>
      </c>
      <c r="HI6" s="9">
        <f>HH6+3</f>
        <v>41925</v>
      </c>
      <c r="HJ6" s="9">
        <f>HI6+1</f>
        <v>41926</v>
      </c>
      <c r="HK6" s="9">
        <f>HJ6+1</f>
        <v>41927</v>
      </c>
      <c r="HL6" s="9">
        <f>HK6+1</f>
        <v>41928</v>
      </c>
      <c r="HM6" s="9">
        <f>HL6+1</f>
        <v>41929</v>
      </c>
      <c r="HN6" s="9">
        <f>HM6+3</f>
        <v>41932</v>
      </c>
      <c r="HO6" s="9">
        <f>HN6+1</f>
        <v>41933</v>
      </c>
      <c r="HP6" s="9">
        <f>HO6+1</f>
        <v>41934</v>
      </c>
      <c r="HQ6" s="9">
        <f>HP6+1</f>
        <v>41935</v>
      </c>
      <c r="HR6" s="9">
        <f>HQ6+1</f>
        <v>41936</v>
      </c>
      <c r="HS6" s="9">
        <f>HR6+3</f>
        <v>41939</v>
      </c>
      <c r="HT6" s="9">
        <f>HS6+1</f>
        <v>41940</v>
      </c>
      <c r="HU6" s="9">
        <f>HT6+1</f>
        <v>41941</v>
      </c>
      <c r="HV6" s="9">
        <f>HU6+1</f>
        <v>41942</v>
      </c>
      <c r="HW6" s="9">
        <f>HV6+1</f>
        <v>41943</v>
      </c>
      <c r="HX6" s="9">
        <f>HW6+3</f>
        <v>41946</v>
      </c>
      <c r="HY6" s="9">
        <f>HX6+1</f>
        <v>41947</v>
      </c>
      <c r="HZ6" s="9">
        <f>HY6+1</f>
        <v>41948</v>
      </c>
      <c r="IA6" s="9">
        <f>HZ6+1</f>
        <v>41949</v>
      </c>
      <c r="IB6" s="9">
        <f>IA6+1</f>
        <v>41950</v>
      </c>
      <c r="IC6" s="9">
        <f>IB6+3</f>
        <v>41953</v>
      </c>
      <c r="ID6" s="9">
        <f>IC6+1</f>
        <v>41954</v>
      </c>
      <c r="IE6" s="9">
        <f>ID6+1</f>
        <v>41955</v>
      </c>
      <c r="IF6" s="9">
        <f>IE6+1</f>
        <v>41956</v>
      </c>
      <c r="IG6" s="9">
        <f>IF6+1</f>
        <v>41957</v>
      </c>
      <c r="IH6" s="9">
        <f>IG6+3</f>
        <v>41960</v>
      </c>
      <c r="II6" s="9">
        <f>IH6+1</f>
        <v>41961</v>
      </c>
      <c r="IJ6" s="9">
        <f>II6+1</f>
        <v>41962</v>
      </c>
      <c r="IK6" s="9">
        <f>IJ6+1</f>
        <v>41963</v>
      </c>
      <c r="IL6" s="9">
        <f>IK6+1</f>
        <v>41964</v>
      </c>
      <c r="IM6" s="9">
        <f>IL6+3</f>
        <v>41967</v>
      </c>
      <c r="IN6" s="9">
        <f>IM6+1</f>
        <v>41968</v>
      </c>
      <c r="IO6" s="9">
        <f>IN6+1</f>
        <v>41969</v>
      </c>
      <c r="IP6" s="9">
        <f>IO6+1</f>
        <v>41970</v>
      </c>
    </row>
    <row r="7" spans="1:256" x14ac:dyDescent="0.15">
      <c r="A7"/>
      <c r="B7"/>
      <c r="G7" s="68"/>
      <c r="H7" s="66" t="s">
        <v>4</v>
      </c>
      <c r="I7" s="66" t="s">
        <v>5</v>
      </c>
      <c r="J7" s="67">
        <v>5</v>
      </c>
      <c r="O7" s="82">
        <f>L6</f>
        <v>41638</v>
      </c>
      <c r="P7" s="82"/>
      <c r="Q7" s="82"/>
      <c r="R7" s="82"/>
      <c r="S7" s="82"/>
      <c r="T7" s="82">
        <f>Q6</f>
        <v>41645</v>
      </c>
      <c r="U7" s="82"/>
      <c r="V7" s="82"/>
      <c r="W7" s="82"/>
      <c r="X7" s="82"/>
      <c r="Y7" s="82">
        <f>V6</f>
        <v>41652</v>
      </c>
      <c r="Z7" s="82"/>
      <c r="AA7" s="82"/>
      <c r="AB7" s="82"/>
      <c r="AC7" s="82"/>
      <c r="AD7" s="82">
        <f>AA6</f>
        <v>41659</v>
      </c>
      <c r="AE7" s="82"/>
      <c r="AF7" s="82"/>
      <c r="AG7" s="82"/>
      <c r="AH7" s="82"/>
      <c r="AI7" s="82">
        <f>AF6</f>
        <v>41666</v>
      </c>
      <c r="AJ7" s="82"/>
      <c r="AK7" s="82"/>
      <c r="AL7" s="82"/>
      <c r="AM7" s="82"/>
      <c r="AN7" s="82">
        <f>AK6</f>
        <v>41673</v>
      </c>
      <c r="AO7" s="82"/>
      <c r="AP7" s="82"/>
      <c r="AQ7" s="82"/>
      <c r="AR7" s="82"/>
      <c r="AS7" s="82">
        <f>AP6</f>
        <v>41680</v>
      </c>
      <c r="AT7" s="82"/>
      <c r="AU7" s="82"/>
      <c r="AV7" s="82"/>
      <c r="AW7" s="82"/>
      <c r="AX7" s="82">
        <f>AU6</f>
        <v>41687</v>
      </c>
      <c r="AY7" s="82"/>
      <c r="AZ7" s="82"/>
      <c r="BA7" s="82"/>
      <c r="BB7" s="82"/>
      <c r="BC7" s="82">
        <f>AZ6</f>
        <v>41694</v>
      </c>
      <c r="BD7" s="82"/>
      <c r="BE7" s="82"/>
      <c r="BF7" s="82"/>
      <c r="BG7" s="82"/>
      <c r="BH7" s="82">
        <f>BE6</f>
        <v>41701</v>
      </c>
      <c r="BI7" s="82"/>
      <c r="BJ7" s="82"/>
      <c r="BK7" s="82"/>
      <c r="BL7" s="82"/>
      <c r="BM7" s="82">
        <f>BJ6</f>
        <v>41708</v>
      </c>
      <c r="BN7" s="82"/>
      <c r="BO7" s="82"/>
      <c r="BP7" s="82"/>
      <c r="BQ7" s="82"/>
      <c r="BR7" s="82">
        <f>BO6</f>
        <v>41715</v>
      </c>
      <c r="BS7" s="82"/>
      <c r="BT7" s="82"/>
      <c r="BU7" s="82"/>
      <c r="BV7" s="82"/>
      <c r="BW7" s="82">
        <f>BT6</f>
        <v>41722</v>
      </c>
      <c r="BX7" s="82"/>
      <c r="BY7" s="82"/>
      <c r="BZ7" s="82"/>
      <c r="CA7" s="82"/>
      <c r="CB7" s="82">
        <f>BY6</f>
        <v>41729</v>
      </c>
      <c r="CC7" s="82"/>
      <c r="CD7" s="82"/>
      <c r="CE7" s="82"/>
      <c r="CF7" s="82"/>
      <c r="CG7" s="82">
        <f>CD6</f>
        <v>41736</v>
      </c>
      <c r="CH7" s="82"/>
      <c r="CI7" s="82"/>
      <c r="CJ7" s="82"/>
      <c r="CK7" s="82"/>
      <c r="CL7" s="82">
        <f>CI6</f>
        <v>41743</v>
      </c>
      <c r="CM7" s="82"/>
      <c r="CN7" s="82"/>
      <c r="CO7" s="82"/>
      <c r="CP7" s="82"/>
      <c r="CQ7" s="82">
        <f>CN6</f>
        <v>41750</v>
      </c>
      <c r="CR7" s="82"/>
      <c r="CS7" s="82"/>
      <c r="CT7" s="82"/>
      <c r="CU7" s="82"/>
      <c r="CV7" s="82">
        <f>CS6</f>
        <v>41757</v>
      </c>
      <c r="CW7" s="82"/>
      <c r="CX7" s="82"/>
      <c r="CY7" s="82"/>
      <c r="CZ7" s="82"/>
      <c r="DA7" s="82">
        <f>CX6</f>
        <v>41764</v>
      </c>
      <c r="DB7" s="82"/>
      <c r="DC7" s="82"/>
      <c r="DD7" s="82"/>
      <c r="DE7" s="82"/>
      <c r="DF7" s="82">
        <f>DC6</f>
        <v>41771</v>
      </c>
      <c r="DG7" s="82"/>
      <c r="DH7" s="82"/>
      <c r="DI7" s="82"/>
      <c r="DJ7" s="82"/>
      <c r="DK7" s="82">
        <f>DH6</f>
        <v>41778</v>
      </c>
      <c r="DL7" s="82"/>
      <c r="DM7" s="82"/>
      <c r="DN7" s="82"/>
      <c r="DO7" s="82"/>
      <c r="DP7" s="82">
        <f>DM6</f>
        <v>41785</v>
      </c>
      <c r="DQ7" s="82"/>
      <c r="DR7" s="82"/>
      <c r="DS7" s="82"/>
      <c r="DT7" s="82"/>
      <c r="DU7" s="82">
        <f>DR6</f>
        <v>41792</v>
      </c>
      <c r="DV7" s="82"/>
      <c r="DW7" s="82"/>
      <c r="DX7" s="82"/>
      <c r="DY7" s="82"/>
      <c r="DZ7" s="82">
        <f>DW6</f>
        <v>41799</v>
      </c>
      <c r="EA7" s="82"/>
      <c r="EB7" s="82"/>
      <c r="EC7" s="82"/>
      <c r="ED7" s="82"/>
      <c r="EE7" s="82">
        <f>EB6</f>
        <v>41806</v>
      </c>
      <c r="EF7" s="82"/>
      <c r="EG7" s="82"/>
      <c r="EH7" s="82"/>
      <c r="EI7" s="82"/>
      <c r="EJ7" s="82">
        <f>EG6</f>
        <v>41813</v>
      </c>
      <c r="EK7" s="82"/>
      <c r="EL7" s="82"/>
      <c r="EM7" s="82"/>
      <c r="EN7" s="82"/>
      <c r="EO7" s="82">
        <f>EL6</f>
        <v>41820</v>
      </c>
      <c r="EP7" s="82"/>
      <c r="EQ7" s="82"/>
      <c r="ER7" s="82"/>
      <c r="ES7" s="82"/>
      <c r="ET7" s="82">
        <f>EQ6</f>
        <v>41827</v>
      </c>
      <c r="EU7" s="82"/>
      <c r="EV7" s="82"/>
      <c r="EW7" s="82"/>
      <c r="EX7" s="82"/>
      <c r="EY7" s="82">
        <f>EV6</f>
        <v>41834</v>
      </c>
      <c r="EZ7" s="82"/>
      <c r="FA7" s="82"/>
      <c r="FB7" s="82"/>
      <c r="FC7" s="82"/>
      <c r="FD7" s="82">
        <f>FA6</f>
        <v>41841</v>
      </c>
      <c r="FE7" s="82"/>
      <c r="FF7" s="82"/>
      <c r="FG7" s="82"/>
      <c r="FH7" s="82"/>
      <c r="FI7" s="82">
        <f>FF6</f>
        <v>41848</v>
      </c>
      <c r="FJ7" s="82"/>
      <c r="FK7" s="82"/>
      <c r="FL7" s="82"/>
      <c r="FM7" s="82"/>
      <c r="FN7" s="82">
        <f>FK6</f>
        <v>41855</v>
      </c>
      <c r="FO7" s="82"/>
      <c r="FP7" s="82"/>
      <c r="FQ7" s="82"/>
      <c r="FR7" s="82"/>
      <c r="FS7" s="82">
        <f>FP6</f>
        <v>41862</v>
      </c>
      <c r="FT7" s="82"/>
      <c r="FU7" s="82"/>
      <c r="FV7" s="82"/>
      <c r="FW7" s="82"/>
      <c r="FX7" s="82">
        <f>FU6</f>
        <v>41869</v>
      </c>
      <c r="FY7" s="82"/>
      <c r="FZ7" s="82"/>
      <c r="GA7" s="82"/>
      <c r="GB7" s="82"/>
      <c r="GC7" s="82">
        <f>FZ6</f>
        <v>41876</v>
      </c>
      <c r="GD7" s="82"/>
      <c r="GE7" s="82"/>
      <c r="GF7" s="82"/>
      <c r="GG7" s="82"/>
      <c r="GH7" s="82">
        <f>GE6</f>
        <v>41883</v>
      </c>
      <c r="GI7" s="82"/>
      <c r="GJ7" s="82"/>
      <c r="GK7" s="82"/>
      <c r="GL7" s="82"/>
      <c r="GM7" s="82">
        <f>GJ6</f>
        <v>41890</v>
      </c>
      <c r="GN7" s="82"/>
      <c r="GO7" s="82"/>
      <c r="GP7" s="82"/>
      <c r="GQ7" s="82"/>
      <c r="GR7" s="82">
        <f>GO6</f>
        <v>41897</v>
      </c>
      <c r="GS7" s="82"/>
      <c r="GT7" s="82"/>
      <c r="GU7" s="82"/>
      <c r="GV7" s="82"/>
      <c r="GW7" s="82">
        <f>GT6</f>
        <v>41904</v>
      </c>
      <c r="GX7" s="82"/>
      <c r="GY7" s="82"/>
      <c r="GZ7" s="82"/>
      <c r="HA7" s="82"/>
      <c r="HB7" s="82">
        <f>GY6</f>
        <v>41911</v>
      </c>
      <c r="HC7" s="82"/>
      <c r="HD7" s="82"/>
      <c r="HE7" s="82"/>
      <c r="HF7" s="82"/>
      <c r="HG7" s="82">
        <f>HD6</f>
        <v>41918</v>
      </c>
      <c r="HH7" s="82"/>
      <c r="HI7" s="82"/>
      <c r="HJ7" s="82"/>
      <c r="HK7" s="82"/>
      <c r="HL7" s="82">
        <f>HI6</f>
        <v>41925</v>
      </c>
      <c r="HM7" s="82"/>
      <c r="HN7" s="82"/>
      <c r="HO7" s="82"/>
      <c r="HP7" s="82"/>
      <c r="HQ7" s="82">
        <f>HN6</f>
        <v>41932</v>
      </c>
      <c r="HR7" s="82"/>
      <c r="HS7" s="82"/>
      <c r="HT7" s="82"/>
      <c r="HU7" s="82"/>
      <c r="HV7" s="82">
        <f>HS6</f>
        <v>41939</v>
      </c>
      <c r="HW7" s="82"/>
      <c r="HX7" s="82"/>
      <c r="HY7" s="82"/>
      <c r="HZ7" s="82"/>
      <c r="IA7" s="82">
        <f>HX6</f>
        <v>41946</v>
      </c>
      <c r="IB7" s="82"/>
      <c r="IC7" s="82"/>
      <c r="ID7" s="82"/>
      <c r="IE7" s="82"/>
      <c r="IF7" s="87">
        <f>IC6</f>
        <v>41953</v>
      </c>
      <c r="IG7" s="87"/>
      <c r="IH7" s="87"/>
      <c r="II7" s="87"/>
      <c r="IJ7" s="87"/>
      <c r="IK7" s="87">
        <f>IH6</f>
        <v>41960</v>
      </c>
      <c r="IL7" s="87"/>
      <c r="IM7" s="87"/>
      <c r="IN7" s="87"/>
      <c r="IO7" s="87"/>
    </row>
    <row r="8" spans="1:256" x14ac:dyDescent="0.15">
      <c r="G8" s="69"/>
      <c r="H8" s="66" t="s">
        <v>5</v>
      </c>
      <c r="I8" s="66" t="s">
        <v>6</v>
      </c>
      <c r="J8" s="67">
        <v>5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7"/>
      <c r="IG8" s="87"/>
      <c r="IH8" s="87"/>
      <c r="II8" s="87"/>
      <c r="IJ8" s="87"/>
      <c r="IK8" s="87"/>
      <c r="IL8" s="87"/>
      <c r="IM8" s="87"/>
      <c r="IN8" s="87"/>
      <c r="IO8" s="87"/>
    </row>
    <row r="9" spans="1:256" x14ac:dyDescent="0.15">
      <c r="C9" s="2"/>
      <c r="D9" s="53"/>
      <c r="E9" s="19"/>
      <c r="F9" s="42"/>
      <c r="G9" s="70"/>
      <c r="H9" s="71" t="s">
        <v>7</v>
      </c>
      <c r="I9" s="72" t="s">
        <v>8</v>
      </c>
      <c r="J9" s="73">
        <v>5</v>
      </c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7"/>
      <c r="IG9" s="87"/>
      <c r="IH9" s="87"/>
      <c r="II9" s="87"/>
      <c r="IJ9" s="87"/>
      <c r="IK9" s="87"/>
      <c r="IL9" s="87"/>
      <c r="IM9" s="87"/>
      <c r="IN9" s="87"/>
      <c r="IO9" s="87"/>
    </row>
    <row r="10" spans="1:256" x14ac:dyDescent="0.15">
      <c r="C10" s="2"/>
      <c r="D10" s="8"/>
      <c r="E10" s="43"/>
      <c r="F10" s="43"/>
      <c r="G10" s="74"/>
      <c r="H10" s="85" t="s">
        <v>9</v>
      </c>
      <c r="I10" s="85"/>
      <c r="J10" s="80" t="s">
        <v>10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7"/>
      <c r="IG10" s="87"/>
      <c r="IH10" s="87"/>
      <c r="II10" s="87"/>
      <c r="IJ10" s="87"/>
      <c r="IK10" s="87"/>
      <c r="IL10" s="87"/>
      <c r="IM10" s="87"/>
      <c r="IN10" s="87"/>
      <c r="IO10" s="87"/>
    </row>
    <row r="11" spans="1:256" x14ac:dyDescent="0.15">
      <c r="B11" s="77" t="s">
        <v>11</v>
      </c>
      <c r="C11" s="78">
        <v>41737</v>
      </c>
      <c r="D11" s="3" t="s">
        <v>12</v>
      </c>
      <c r="G11" s="75"/>
      <c r="H11" s="86" t="s">
        <v>13</v>
      </c>
      <c r="I11" s="86"/>
      <c r="J11" s="80" t="s">
        <v>10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7"/>
      <c r="IG11" s="87"/>
      <c r="IH11" s="87"/>
      <c r="II11" s="87"/>
      <c r="IJ11" s="87"/>
      <c r="IK11" s="87"/>
      <c r="IL11" s="87"/>
      <c r="IM11" s="87"/>
      <c r="IN11" s="87"/>
      <c r="IO11" s="87"/>
    </row>
    <row r="12" spans="1:256" s="6" customFormat="1" x14ac:dyDescent="0.15">
      <c r="A12" s="7"/>
      <c r="B12" s="2"/>
      <c r="C12" s="3"/>
      <c r="D12" s="63"/>
      <c r="E12" s="44"/>
      <c r="F12" s="41"/>
      <c r="G12" s="44"/>
      <c r="H12" s="18"/>
      <c r="I12" s="18"/>
      <c r="J12" s="18"/>
      <c r="K12"/>
      <c r="L12" s="18"/>
      <c r="N12" s="54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7"/>
      <c r="IQ12" s="7"/>
      <c r="IR12" s="7"/>
      <c r="IS12" s="7"/>
      <c r="IT12" s="62">
        <f>IP6+1</f>
        <v>41971</v>
      </c>
      <c r="IU12" s="7"/>
      <c r="IV12" s="7"/>
    </row>
    <row r="13" spans="1:256" s="24" customFormat="1" ht="12.75" customHeight="1" thickBot="1" x14ac:dyDescent="0.2">
      <c r="A13" s="30"/>
      <c r="B13" s="77" t="s">
        <v>14</v>
      </c>
      <c r="C13" s="79">
        <v>41640</v>
      </c>
      <c r="D13" s="64">
        <f>C13</f>
        <v>41640</v>
      </c>
      <c r="E13" s="54"/>
      <c r="F13" s="54"/>
      <c r="G13" s="44"/>
      <c r="H13" s="18"/>
      <c r="I13" s="20"/>
      <c r="J13" s="18"/>
      <c r="K13" s="17" t="s">
        <v>15</v>
      </c>
      <c r="L13" s="5" t="s">
        <v>16</v>
      </c>
      <c r="M13" s="5" t="s">
        <v>17</v>
      </c>
      <c r="N13" s="2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61">
        <f>IM6</f>
        <v>41967</v>
      </c>
      <c r="IQ13" s="61"/>
      <c r="IR13" s="61"/>
      <c r="IS13" s="61"/>
      <c r="IT13" s="61"/>
    </row>
    <row r="14" spans="1:256" s="15" customFormat="1" ht="11" x14ac:dyDescent="0.15">
      <c r="A14" s="12"/>
      <c r="B14" s="12"/>
      <c r="E14" s="45"/>
      <c r="F14" s="45"/>
      <c r="G14" s="45"/>
      <c r="H14" s="21"/>
      <c r="I14" s="21"/>
      <c r="K14" s="21"/>
    </row>
    <row r="15" spans="1:256" s="13" customFormat="1" ht="12" x14ac:dyDescent="0.15">
      <c r="A15" s="49" t="s">
        <v>18</v>
      </c>
      <c r="B15" s="49" t="s">
        <v>19</v>
      </c>
      <c r="C15" s="55" t="s">
        <v>20</v>
      </c>
      <c r="D15" s="56" t="s">
        <v>21</v>
      </c>
      <c r="E15" s="57" t="s">
        <v>22</v>
      </c>
      <c r="F15" s="58" t="s">
        <v>7</v>
      </c>
      <c r="G15" s="58" t="s">
        <v>23</v>
      </c>
      <c r="H15" s="59" t="s">
        <v>24</v>
      </c>
      <c r="I15" s="59" t="s">
        <v>25</v>
      </c>
      <c r="J15" s="60" t="s">
        <v>26</v>
      </c>
      <c r="K15" s="32" t="s">
        <v>27</v>
      </c>
      <c r="L15" s="33" t="s">
        <v>28</v>
      </c>
      <c r="M15" s="32" t="s">
        <v>29</v>
      </c>
      <c r="N15" s="34" t="s">
        <v>30</v>
      </c>
      <c r="O15" s="34" t="s">
        <v>31</v>
      </c>
      <c r="P15" s="34" t="s">
        <v>32</v>
      </c>
      <c r="Q15" s="34" t="s">
        <v>33</v>
      </c>
      <c r="R15" s="34" t="s">
        <v>34</v>
      </c>
      <c r="S15" s="34" t="s">
        <v>35</v>
      </c>
      <c r="T15" s="34" t="s">
        <v>36</v>
      </c>
      <c r="U15" s="34" t="s">
        <v>37</v>
      </c>
      <c r="V15" s="34" t="s">
        <v>38</v>
      </c>
      <c r="W15" s="34" t="s">
        <v>39</v>
      </c>
      <c r="X15" s="34" t="s">
        <v>40</v>
      </c>
      <c r="Y15" s="34" t="s">
        <v>41</v>
      </c>
      <c r="Z15" s="34" t="s">
        <v>42</v>
      </c>
      <c r="AA15" s="34" t="s">
        <v>43</v>
      </c>
      <c r="AB15" s="34" t="s">
        <v>44</v>
      </c>
      <c r="AC15" s="34" t="s">
        <v>45</v>
      </c>
      <c r="AD15" s="34" t="s">
        <v>46</v>
      </c>
      <c r="AE15" s="34" t="s">
        <v>47</v>
      </c>
      <c r="AF15" s="34" t="s">
        <v>48</v>
      </c>
      <c r="AG15" s="34" t="s">
        <v>49</v>
      </c>
      <c r="AH15" s="34" t="s">
        <v>50</v>
      </c>
      <c r="AI15" s="34" t="s">
        <v>51</v>
      </c>
      <c r="AJ15" s="34" t="s">
        <v>52</v>
      </c>
      <c r="AK15" s="34" t="s">
        <v>53</v>
      </c>
      <c r="AL15" s="34" t="s">
        <v>54</v>
      </c>
      <c r="AM15" s="34" t="s">
        <v>55</v>
      </c>
      <c r="AN15" s="34" t="s">
        <v>56</v>
      </c>
      <c r="AO15" s="34" t="s">
        <v>57</v>
      </c>
      <c r="AP15" s="34" t="s">
        <v>58</v>
      </c>
      <c r="AQ15" s="34" t="s">
        <v>59</v>
      </c>
      <c r="AR15" s="34" t="s">
        <v>60</v>
      </c>
      <c r="AS15" s="34" t="s">
        <v>61</v>
      </c>
      <c r="AT15" s="34" t="s">
        <v>62</v>
      </c>
      <c r="AU15" s="34" t="s">
        <v>63</v>
      </c>
      <c r="AV15" s="34" t="s">
        <v>64</v>
      </c>
      <c r="AW15" s="34" t="s">
        <v>65</v>
      </c>
      <c r="AX15" s="34" t="s">
        <v>66</v>
      </c>
      <c r="AY15" s="34" t="s">
        <v>67</v>
      </c>
      <c r="AZ15" s="34" t="s">
        <v>68</v>
      </c>
      <c r="BA15" s="34" t="s">
        <v>69</v>
      </c>
      <c r="BB15" s="34" t="s">
        <v>70</v>
      </c>
      <c r="BC15" s="34" t="s">
        <v>71</v>
      </c>
      <c r="BD15" s="34" t="s">
        <v>72</v>
      </c>
      <c r="BE15" s="34" t="s">
        <v>73</v>
      </c>
      <c r="BF15" s="34" t="s">
        <v>74</v>
      </c>
      <c r="BG15" s="34" t="s">
        <v>75</v>
      </c>
      <c r="BH15" s="34" t="s">
        <v>76</v>
      </c>
      <c r="BI15" s="34" t="s">
        <v>77</v>
      </c>
      <c r="BJ15" s="34" t="s">
        <v>78</v>
      </c>
      <c r="BK15" s="34" t="s">
        <v>79</v>
      </c>
      <c r="BL15" s="34" t="s">
        <v>80</v>
      </c>
      <c r="BM15" s="34" t="s">
        <v>81</v>
      </c>
      <c r="BN15" s="34" t="s">
        <v>82</v>
      </c>
      <c r="BO15" s="34" t="s">
        <v>83</v>
      </c>
      <c r="BP15" s="34" t="s">
        <v>84</v>
      </c>
      <c r="BQ15" s="34" t="s">
        <v>85</v>
      </c>
      <c r="BR15" s="34" t="s">
        <v>86</v>
      </c>
      <c r="BS15" s="34" t="s">
        <v>87</v>
      </c>
      <c r="BT15" s="34" t="s">
        <v>88</v>
      </c>
      <c r="BU15" s="34" t="s">
        <v>89</v>
      </c>
      <c r="BV15" s="34" t="s">
        <v>90</v>
      </c>
      <c r="BW15" s="34" t="s">
        <v>91</v>
      </c>
      <c r="BX15" s="34" t="s">
        <v>92</v>
      </c>
      <c r="BY15" s="34" t="s">
        <v>93</v>
      </c>
      <c r="BZ15" s="34" t="s">
        <v>94</v>
      </c>
      <c r="CA15" s="34" t="s">
        <v>95</v>
      </c>
      <c r="CB15" s="34" t="s">
        <v>96</v>
      </c>
      <c r="CC15" s="34" t="s">
        <v>97</v>
      </c>
      <c r="CD15" s="34" t="s">
        <v>98</v>
      </c>
      <c r="CE15" s="34" t="s">
        <v>99</v>
      </c>
      <c r="CF15" s="34" t="s">
        <v>100</v>
      </c>
      <c r="CG15" s="34" t="s">
        <v>101</v>
      </c>
      <c r="CH15" s="34" t="s">
        <v>102</v>
      </c>
      <c r="CI15" s="34" t="s">
        <v>103</v>
      </c>
      <c r="CJ15" s="34" t="s">
        <v>104</v>
      </c>
      <c r="CK15" s="34" t="s">
        <v>105</v>
      </c>
      <c r="CL15" s="34" t="s">
        <v>106</v>
      </c>
      <c r="CM15" s="34" t="s">
        <v>107</v>
      </c>
      <c r="CN15" s="34" t="s">
        <v>108</v>
      </c>
      <c r="CO15" s="34" t="s">
        <v>109</v>
      </c>
      <c r="CP15" s="34" t="s">
        <v>110</v>
      </c>
      <c r="CQ15" s="34" t="s">
        <v>111</v>
      </c>
      <c r="CR15" s="34" t="s">
        <v>112</v>
      </c>
      <c r="CS15" s="34" t="s">
        <v>113</v>
      </c>
      <c r="CT15" s="34" t="s">
        <v>114</v>
      </c>
      <c r="CU15" s="34" t="s">
        <v>115</v>
      </c>
      <c r="CV15" s="34" t="s">
        <v>116</v>
      </c>
      <c r="CW15" s="34" t="s">
        <v>117</v>
      </c>
      <c r="CX15" s="34" t="s">
        <v>118</v>
      </c>
      <c r="CY15" s="34" t="s">
        <v>119</v>
      </c>
      <c r="CZ15" s="34" t="s">
        <v>120</v>
      </c>
      <c r="DA15" s="34" t="s">
        <v>121</v>
      </c>
      <c r="DB15" s="34" t="s">
        <v>122</v>
      </c>
      <c r="DC15" s="34" t="s">
        <v>123</v>
      </c>
      <c r="DD15" s="34" t="s">
        <v>124</v>
      </c>
      <c r="DE15" s="34" t="s">
        <v>125</v>
      </c>
      <c r="DF15" s="34" t="s">
        <v>126</v>
      </c>
      <c r="DG15" s="34" t="s">
        <v>127</v>
      </c>
      <c r="DH15" s="34" t="s">
        <v>128</v>
      </c>
      <c r="DI15" s="34" t="s">
        <v>129</v>
      </c>
      <c r="DJ15" s="34" t="s">
        <v>130</v>
      </c>
      <c r="DK15" s="34" t="s">
        <v>131</v>
      </c>
      <c r="DL15" s="34" t="s">
        <v>132</v>
      </c>
      <c r="DM15" s="34" t="s">
        <v>133</v>
      </c>
      <c r="DN15" s="34" t="s">
        <v>134</v>
      </c>
      <c r="DO15" s="34" t="s">
        <v>135</v>
      </c>
      <c r="DP15" s="34" t="s">
        <v>136</v>
      </c>
      <c r="DQ15" s="34" t="s">
        <v>137</v>
      </c>
      <c r="DR15" s="34" t="s">
        <v>138</v>
      </c>
      <c r="DS15" s="34" t="s">
        <v>139</v>
      </c>
      <c r="DT15" s="34" t="s">
        <v>140</v>
      </c>
      <c r="DU15" s="34" t="s">
        <v>141</v>
      </c>
      <c r="DV15" s="34" t="s">
        <v>142</v>
      </c>
      <c r="DW15" s="34" t="s">
        <v>143</v>
      </c>
      <c r="DX15" s="34" t="s">
        <v>144</v>
      </c>
      <c r="DY15" s="34" t="s">
        <v>145</v>
      </c>
      <c r="DZ15" s="34" t="s">
        <v>146</v>
      </c>
      <c r="EA15" s="34" t="s">
        <v>147</v>
      </c>
      <c r="EB15" s="34" t="s">
        <v>148</v>
      </c>
      <c r="EC15" s="34" t="s">
        <v>149</v>
      </c>
      <c r="ED15" s="34" t="s">
        <v>150</v>
      </c>
      <c r="EE15" s="34" t="s">
        <v>151</v>
      </c>
      <c r="EF15" s="34" t="s">
        <v>152</v>
      </c>
      <c r="EG15" s="34" t="s">
        <v>153</v>
      </c>
      <c r="EH15" s="34" t="s">
        <v>154</v>
      </c>
      <c r="EI15" s="34" t="s">
        <v>155</v>
      </c>
      <c r="EJ15" s="34" t="s">
        <v>156</v>
      </c>
      <c r="EK15" s="34" t="s">
        <v>157</v>
      </c>
      <c r="EL15" s="34" t="s">
        <v>158</v>
      </c>
      <c r="EM15" s="34" t="s">
        <v>159</v>
      </c>
      <c r="EN15" s="34" t="s">
        <v>160</v>
      </c>
      <c r="EO15" s="34" t="s">
        <v>161</v>
      </c>
      <c r="EP15" s="34" t="s">
        <v>162</v>
      </c>
      <c r="EQ15" s="34" t="s">
        <v>163</v>
      </c>
      <c r="ER15" s="34" t="s">
        <v>164</v>
      </c>
      <c r="ES15" s="34" t="s">
        <v>165</v>
      </c>
      <c r="ET15" s="34" t="s">
        <v>166</v>
      </c>
      <c r="EU15" s="34" t="s">
        <v>167</v>
      </c>
      <c r="EV15" s="34" t="s">
        <v>168</v>
      </c>
      <c r="EW15" s="34" t="s">
        <v>169</v>
      </c>
      <c r="EX15" s="34" t="s">
        <v>170</v>
      </c>
      <c r="EY15" s="34" t="s">
        <v>171</v>
      </c>
      <c r="EZ15" s="34" t="s">
        <v>172</v>
      </c>
      <c r="FA15" s="34" t="s">
        <v>173</v>
      </c>
      <c r="FB15" s="34" t="s">
        <v>174</v>
      </c>
      <c r="FC15" s="34" t="s">
        <v>175</v>
      </c>
      <c r="FD15" s="34" t="s">
        <v>176</v>
      </c>
      <c r="FE15" s="34" t="s">
        <v>177</v>
      </c>
      <c r="FF15" s="34" t="s">
        <v>178</v>
      </c>
      <c r="FG15" s="34" t="s">
        <v>179</v>
      </c>
      <c r="FH15" s="34" t="s">
        <v>180</v>
      </c>
      <c r="FI15" s="34" t="s">
        <v>181</v>
      </c>
      <c r="FJ15" s="34" t="s">
        <v>182</v>
      </c>
      <c r="FK15" s="34" t="s">
        <v>183</v>
      </c>
      <c r="FL15" s="34" t="s">
        <v>184</v>
      </c>
      <c r="FM15" s="34" t="s">
        <v>185</v>
      </c>
      <c r="FN15" s="34" t="s">
        <v>186</v>
      </c>
      <c r="FO15" s="34" t="s">
        <v>187</v>
      </c>
      <c r="FP15" s="34" t="s">
        <v>188</v>
      </c>
      <c r="FQ15" s="34" t="s">
        <v>189</v>
      </c>
      <c r="FR15" s="34" t="s">
        <v>190</v>
      </c>
      <c r="FS15" s="34" t="s">
        <v>191</v>
      </c>
      <c r="FT15" s="34" t="s">
        <v>192</v>
      </c>
      <c r="FU15" s="34" t="s">
        <v>193</v>
      </c>
      <c r="FV15" s="34" t="s">
        <v>194</v>
      </c>
      <c r="FW15" s="34" t="s">
        <v>195</v>
      </c>
      <c r="FX15" s="34" t="s">
        <v>196</v>
      </c>
      <c r="FY15" s="34" t="s">
        <v>197</v>
      </c>
      <c r="FZ15" s="34" t="s">
        <v>198</v>
      </c>
      <c r="GA15" s="34" t="s">
        <v>199</v>
      </c>
      <c r="GB15" s="34" t="s">
        <v>200</v>
      </c>
      <c r="GC15" s="34" t="s">
        <v>201</v>
      </c>
      <c r="GD15" s="34" t="s">
        <v>202</v>
      </c>
      <c r="GE15" s="34" t="s">
        <v>203</v>
      </c>
      <c r="GF15" s="34" t="s">
        <v>204</v>
      </c>
      <c r="GG15" s="34" t="s">
        <v>205</v>
      </c>
      <c r="GH15" s="34" t="s">
        <v>206</v>
      </c>
      <c r="GI15" s="34" t="s">
        <v>207</v>
      </c>
      <c r="GJ15" s="34" t="s">
        <v>208</v>
      </c>
      <c r="GK15" s="34" t="s">
        <v>209</v>
      </c>
      <c r="GL15" s="34" t="s">
        <v>210</v>
      </c>
      <c r="GM15" s="34" t="s">
        <v>211</v>
      </c>
      <c r="GN15" s="34" t="s">
        <v>212</v>
      </c>
      <c r="GO15" s="34" t="s">
        <v>213</v>
      </c>
      <c r="GP15" s="34" t="s">
        <v>214</v>
      </c>
      <c r="GQ15" s="34" t="s">
        <v>215</v>
      </c>
      <c r="GR15" s="34" t="s">
        <v>216</v>
      </c>
      <c r="GS15" s="34" t="s">
        <v>217</v>
      </c>
      <c r="GT15" s="34" t="s">
        <v>218</v>
      </c>
      <c r="GU15" s="34" t="s">
        <v>219</v>
      </c>
      <c r="GV15" s="34" t="s">
        <v>220</v>
      </c>
      <c r="GW15" s="34" t="s">
        <v>221</v>
      </c>
      <c r="GX15" s="34" t="s">
        <v>222</v>
      </c>
      <c r="GY15" s="34" t="s">
        <v>223</v>
      </c>
      <c r="GZ15" s="34" t="s">
        <v>224</v>
      </c>
      <c r="HA15" s="34" t="s">
        <v>225</v>
      </c>
      <c r="HB15" s="34" t="s">
        <v>226</v>
      </c>
      <c r="HC15" s="34" t="s">
        <v>227</v>
      </c>
      <c r="HD15" s="34" t="s">
        <v>228</v>
      </c>
      <c r="HE15" s="34" t="s">
        <v>229</v>
      </c>
      <c r="HF15" s="34" t="s">
        <v>230</v>
      </c>
      <c r="HG15" s="34" t="s">
        <v>231</v>
      </c>
      <c r="HH15" s="34" t="s">
        <v>232</v>
      </c>
      <c r="HI15" s="34" t="s">
        <v>233</v>
      </c>
      <c r="HJ15" s="34" t="s">
        <v>234</v>
      </c>
      <c r="HK15" s="34" t="s">
        <v>235</v>
      </c>
      <c r="HL15" s="34" t="s">
        <v>236</v>
      </c>
      <c r="HM15" s="34" t="s">
        <v>237</v>
      </c>
      <c r="HN15" s="34" t="s">
        <v>238</v>
      </c>
      <c r="HO15" s="34" t="s">
        <v>239</v>
      </c>
      <c r="HP15" s="34" t="s">
        <v>240</v>
      </c>
      <c r="HQ15" s="34" t="s">
        <v>241</v>
      </c>
      <c r="HR15" s="34" t="s">
        <v>242</v>
      </c>
      <c r="HS15" s="34" t="s">
        <v>243</v>
      </c>
      <c r="HT15" s="34" t="s">
        <v>244</v>
      </c>
      <c r="HU15" s="34" t="s">
        <v>245</v>
      </c>
      <c r="HV15" s="34" t="s">
        <v>246</v>
      </c>
      <c r="HW15" s="34" t="s">
        <v>247</v>
      </c>
      <c r="HX15" s="34" t="s">
        <v>248</v>
      </c>
      <c r="HY15" s="34" t="s">
        <v>249</v>
      </c>
      <c r="HZ15" s="34" t="s">
        <v>250</v>
      </c>
      <c r="IA15" s="34" t="s">
        <v>251</v>
      </c>
      <c r="IB15" s="34" t="s">
        <v>252</v>
      </c>
      <c r="IC15" s="34" t="s">
        <v>253</v>
      </c>
      <c r="ID15" s="34" t="s">
        <v>254</v>
      </c>
      <c r="IE15" s="34" t="s">
        <v>255</v>
      </c>
      <c r="IF15" s="34" t="s">
        <v>256</v>
      </c>
      <c r="IG15" s="34" t="s">
        <v>257</v>
      </c>
      <c r="IH15" s="34" t="s">
        <v>258</v>
      </c>
      <c r="II15" s="34" t="s">
        <v>259</v>
      </c>
      <c r="IJ15" s="34" t="s">
        <v>260</v>
      </c>
      <c r="IK15" s="34" t="s">
        <v>261</v>
      </c>
      <c r="IL15" s="34" t="s">
        <v>262</v>
      </c>
      <c r="IM15" s="34" t="s">
        <v>263</v>
      </c>
      <c r="IN15" s="34" t="s">
        <v>264</v>
      </c>
      <c r="IO15" s="34" t="s">
        <v>265</v>
      </c>
      <c r="IP15" s="34" t="s">
        <v>266</v>
      </c>
      <c r="IQ15" s="34" t="s">
        <v>267</v>
      </c>
      <c r="IR15" s="34" t="s">
        <v>268</v>
      </c>
      <c r="IS15" s="34" t="s">
        <v>269</v>
      </c>
      <c r="IT15" s="34" t="s">
        <v>270</v>
      </c>
    </row>
    <row r="16" spans="1:256" s="16" customFormat="1" ht="12" x14ac:dyDescent="0.15">
      <c r="A16" s="48" t="s">
        <v>271</v>
      </c>
      <c r="B16" s="48" t="s">
        <v>272</v>
      </c>
      <c r="C16" s="27" t="s">
        <v>273</v>
      </c>
      <c r="D16" s="26" t="s">
        <v>274</v>
      </c>
      <c r="E16" s="46">
        <v>41733</v>
      </c>
      <c r="F16" s="46">
        <v>41765</v>
      </c>
      <c r="G16" s="46">
        <v>41796</v>
      </c>
      <c r="H16" s="25">
        <f>Table1[[#This Row],[Completion]]-Table1[[#This Row],[Scoped]]</f>
        <v>63</v>
      </c>
      <c r="I16" s="25">
        <f>Table1[[#This Row],[Completion]]-Table1[[#This Row],[Start]]</f>
        <v>31</v>
      </c>
      <c r="J16" s="51">
        <v>0.5</v>
      </c>
      <c r="K16" s="22">
        <f t="shared" ref="K16:K27" si="0">NETWORKDAYS(E16,G16)</f>
        <v>46</v>
      </c>
      <c r="L16" s="11">
        <f t="shared" ref="L16:L27" si="1">ROUNDDOWN(J16*H16,0)</f>
        <v>31</v>
      </c>
      <c r="M16" s="22">
        <f t="shared" ref="M16:M27" si="2">H16-L16</f>
        <v>32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</row>
    <row r="17" spans="1:254" s="16" customFormat="1" ht="12" x14ac:dyDescent="0.15">
      <c r="A17" s="48" t="s">
        <v>271</v>
      </c>
      <c r="B17" s="48" t="s">
        <v>275</v>
      </c>
      <c r="C17" s="27" t="s">
        <v>276</v>
      </c>
      <c r="D17" s="26" t="s">
        <v>6</v>
      </c>
      <c r="E17" s="46">
        <v>41718</v>
      </c>
      <c r="F17" s="46">
        <v>41749</v>
      </c>
      <c r="G17" s="46">
        <v>41797</v>
      </c>
      <c r="H17" s="25">
        <f>Table1[[#This Row],[Completion]]-Table1[[#This Row],[Scoped]]</f>
        <v>79</v>
      </c>
      <c r="I17" s="25">
        <f>Table1[[#This Row],[Completion]]-Table1[[#This Row],[Start]]</f>
        <v>48</v>
      </c>
      <c r="J17" s="51">
        <v>0</v>
      </c>
      <c r="K17" s="22">
        <f t="shared" si="0"/>
        <v>57</v>
      </c>
      <c r="L17" s="11">
        <f t="shared" si="1"/>
        <v>0</v>
      </c>
      <c r="M17" s="22">
        <f t="shared" si="2"/>
        <v>79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</row>
    <row r="18" spans="1:254" s="16" customFormat="1" ht="12" x14ac:dyDescent="0.15">
      <c r="A18" s="48" t="s">
        <v>271</v>
      </c>
      <c r="B18" s="48" t="s">
        <v>277</v>
      </c>
      <c r="C18" s="27" t="s">
        <v>278</v>
      </c>
      <c r="D18" s="26" t="s">
        <v>9</v>
      </c>
      <c r="E18" s="46">
        <v>41708</v>
      </c>
      <c r="F18" s="46">
        <v>41718</v>
      </c>
      <c r="G18" s="46">
        <v>41779</v>
      </c>
      <c r="H18" s="25">
        <f>Table1[[#This Row],[Completion]]-Table1[[#This Row],[Scoped]]</f>
        <v>71</v>
      </c>
      <c r="I18" s="25">
        <f>Table1[[#This Row],[Completion]]-Table1[[#This Row],[Start]]</f>
        <v>61</v>
      </c>
      <c r="J18" s="51">
        <v>0</v>
      </c>
      <c r="K18" s="22">
        <f t="shared" si="0"/>
        <v>52</v>
      </c>
      <c r="L18" s="11">
        <f t="shared" si="1"/>
        <v>0</v>
      </c>
      <c r="M18" s="22">
        <f t="shared" si="2"/>
        <v>71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</row>
    <row r="19" spans="1:254" s="13" customFormat="1" ht="12" x14ac:dyDescent="0.15">
      <c r="A19" s="48" t="s">
        <v>271</v>
      </c>
      <c r="B19" s="48" t="s">
        <v>272</v>
      </c>
      <c r="C19" s="27" t="s">
        <v>279</v>
      </c>
      <c r="D19" s="26" t="s">
        <v>6</v>
      </c>
      <c r="E19" s="46">
        <v>41673</v>
      </c>
      <c r="F19" s="46">
        <v>41749</v>
      </c>
      <c r="G19" s="46">
        <v>41800</v>
      </c>
      <c r="H19" s="25">
        <f>Table1[[#This Row],[Completion]]-Table1[[#This Row],[Scoped]]</f>
        <v>127</v>
      </c>
      <c r="I19" s="25">
        <f>Table1[[#This Row],[Completion]]-Table1[[#This Row],[Start]]</f>
        <v>51</v>
      </c>
      <c r="J19" s="51">
        <v>0</v>
      </c>
      <c r="K19" s="22">
        <f t="shared" si="0"/>
        <v>92</v>
      </c>
      <c r="L19" s="11">
        <f t="shared" si="1"/>
        <v>0</v>
      </c>
      <c r="M19" s="22">
        <f t="shared" si="2"/>
        <v>127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</row>
    <row r="20" spans="1:254" s="16" customFormat="1" ht="12" x14ac:dyDescent="0.15">
      <c r="A20" s="48" t="s">
        <v>280</v>
      </c>
      <c r="B20" s="48" t="s">
        <v>275</v>
      </c>
      <c r="C20" s="27" t="s">
        <v>281</v>
      </c>
      <c r="D20" s="26" t="s">
        <v>6</v>
      </c>
      <c r="E20" s="46">
        <v>41701</v>
      </c>
      <c r="F20" s="46">
        <v>41770</v>
      </c>
      <c r="G20" s="46">
        <v>41840</v>
      </c>
      <c r="H20" s="25">
        <f>Table1[[#This Row],[Completion]]-Table1[[#This Row],[Scoped]]</f>
        <v>139</v>
      </c>
      <c r="I20" s="25">
        <f>Table1[[#This Row],[Completion]]-Table1[[#This Row],[Start]]</f>
        <v>70</v>
      </c>
      <c r="J20" s="51">
        <v>0</v>
      </c>
      <c r="K20" s="22">
        <f t="shared" si="0"/>
        <v>100</v>
      </c>
      <c r="L20" s="11">
        <f t="shared" si="1"/>
        <v>0</v>
      </c>
      <c r="M20" s="22">
        <f t="shared" si="2"/>
        <v>139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</row>
    <row r="21" spans="1:254" s="16" customFormat="1" ht="12" x14ac:dyDescent="0.15">
      <c r="A21" s="48" t="s">
        <v>280</v>
      </c>
      <c r="B21" s="48" t="s">
        <v>272</v>
      </c>
      <c r="C21" s="27" t="s">
        <v>282</v>
      </c>
      <c r="D21" s="26" t="s">
        <v>9</v>
      </c>
      <c r="E21" s="46">
        <v>41680</v>
      </c>
      <c r="F21" s="46">
        <v>41701</v>
      </c>
      <c r="G21" s="46">
        <v>41739</v>
      </c>
      <c r="H21" s="25">
        <f>Table1[[#This Row],[Completion]]-Table1[[#This Row],[Scoped]]</f>
        <v>59</v>
      </c>
      <c r="I21" s="25">
        <f>Table1[[#This Row],[Completion]]-Table1[[#This Row],[Start]]</f>
        <v>38</v>
      </c>
      <c r="J21" s="51">
        <v>0</v>
      </c>
      <c r="K21" s="22">
        <f t="shared" si="0"/>
        <v>44</v>
      </c>
      <c r="L21" s="11">
        <f t="shared" si="1"/>
        <v>0</v>
      </c>
      <c r="M21" s="22">
        <f t="shared" si="2"/>
        <v>59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</row>
    <row r="22" spans="1:254" s="16" customFormat="1" ht="12" x14ac:dyDescent="0.15">
      <c r="A22" s="48" t="s">
        <v>280</v>
      </c>
      <c r="B22" s="48" t="s">
        <v>277</v>
      </c>
      <c r="C22" s="27" t="s">
        <v>283</v>
      </c>
      <c r="D22" s="26" t="s">
        <v>6</v>
      </c>
      <c r="E22" s="46">
        <v>41649</v>
      </c>
      <c r="F22" s="46">
        <v>41772</v>
      </c>
      <c r="G22" s="46">
        <v>41845</v>
      </c>
      <c r="H22" s="25">
        <f>Table1[[#This Row],[Completion]]-Table1[[#This Row],[Scoped]]</f>
        <v>196</v>
      </c>
      <c r="I22" s="25">
        <f>Table1[[#This Row],[Completion]]-Table1[[#This Row],[Start]]</f>
        <v>73</v>
      </c>
      <c r="J22" s="51">
        <v>0</v>
      </c>
      <c r="K22" s="22">
        <f t="shared" si="0"/>
        <v>141</v>
      </c>
      <c r="L22" s="11">
        <f t="shared" si="1"/>
        <v>0</v>
      </c>
      <c r="M22" s="22">
        <f t="shared" si="2"/>
        <v>196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</row>
    <row r="23" spans="1:254" s="13" customFormat="1" ht="12" x14ac:dyDescent="0.15">
      <c r="A23" s="48" t="s">
        <v>280</v>
      </c>
      <c r="B23" s="48" t="s">
        <v>277</v>
      </c>
      <c r="C23" s="27" t="s">
        <v>284</v>
      </c>
      <c r="D23" s="26" t="s">
        <v>6</v>
      </c>
      <c r="E23" s="46">
        <v>41708</v>
      </c>
      <c r="F23" s="46">
        <v>41739</v>
      </c>
      <c r="G23" s="46">
        <v>41792</v>
      </c>
      <c r="H23" s="25">
        <f>Table1[[#This Row],[Completion]]-Table1[[#This Row],[Scoped]]</f>
        <v>84</v>
      </c>
      <c r="I23" s="25">
        <f>Table1[[#This Row],[Completion]]-Table1[[#This Row],[Start]]</f>
        <v>53</v>
      </c>
      <c r="J23" s="51">
        <v>0</v>
      </c>
      <c r="K23" s="22">
        <f t="shared" si="0"/>
        <v>61</v>
      </c>
      <c r="L23" s="11">
        <f t="shared" si="1"/>
        <v>0</v>
      </c>
      <c r="M23" s="22">
        <f t="shared" si="2"/>
        <v>84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</row>
    <row r="24" spans="1:254" s="16" customFormat="1" ht="12" x14ac:dyDescent="0.15">
      <c r="A24" s="48" t="s">
        <v>285</v>
      </c>
      <c r="B24" s="48" t="s">
        <v>275</v>
      </c>
      <c r="C24" s="27" t="s">
        <v>286</v>
      </c>
      <c r="D24" s="26" t="s">
        <v>9</v>
      </c>
      <c r="E24" s="46">
        <v>41690</v>
      </c>
      <c r="F24" s="46">
        <v>41706</v>
      </c>
      <c r="G24" s="46">
        <v>41779</v>
      </c>
      <c r="H24" s="25">
        <f>Table1[[#This Row],[Completion]]-Table1[[#This Row],[Scoped]]</f>
        <v>89</v>
      </c>
      <c r="I24" s="25">
        <f>Table1[[#This Row],[Completion]]-Table1[[#This Row],[Start]]</f>
        <v>73</v>
      </c>
      <c r="J24" s="51">
        <v>0</v>
      </c>
      <c r="K24" s="22">
        <f t="shared" si="0"/>
        <v>64</v>
      </c>
      <c r="L24" s="11">
        <f t="shared" si="1"/>
        <v>0</v>
      </c>
      <c r="M24" s="22">
        <f t="shared" si="2"/>
        <v>89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</row>
    <row r="25" spans="1:254" s="16" customFormat="1" ht="12" x14ac:dyDescent="0.15">
      <c r="A25" s="48" t="s">
        <v>285</v>
      </c>
      <c r="B25" s="48" t="s">
        <v>277</v>
      </c>
      <c r="C25" s="27" t="s">
        <v>287</v>
      </c>
      <c r="D25" s="26" t="s">
        <v>9</v>
      </c>
      <c r="E25" s="46">
        <v>41659</v>
      </c>
      <c r="F25" s="46">
        <v>41680</v>
      </c>
      <c r="G25" s="46">
        <v>41739</v>
      </c>
      <c r="H25" s="25">
        <f>Table1[[#This Row],[Completion]]-Table1[[#This Row],[Scoped]]</f>
        <v>80</v>
      </c>
      <c r="I25" s="25">
        <f>Table1[[#This Row],[Completion]]-Table1[[#This Row],[Start]]</f>
        <v>59</v>
      </c>
      <c r="J25" s="51">
        <v>0</v>
      </c>
      <c r="K25" s="22">
        <f t="shared" si="0"/>
        <v>59</v>
      </c>
      <c r="L25" s="11">
        <f t="shared" si="1"/>
        <v>0</v>
      </c>
      <c r="M25" s="22">
        <f t="shared" si="2"/>
        <v>80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</row>
    <row r="26" spans="1:254" s="16" customFormat="1" ht="12" x14ac:dyDescent="0.15">
      <c r="A26" s="48" t="s">
        <v>285</v>
      </c>
      <c r="B26" s="48" t="s">
        <v>272</v>
      </c>
      <c r="C26" s="27" t="s">
        <v>288</v>
      </c>
      <c r="D26" s="26" t="s">
        <v>274</v>
      </c>
      <c r="E26" s="46">
        <v>41733</v>
      </c>
      <c r="F26" s="46">
        <v>41776</v>
      </c>
      <c r="G26" s="46">
        <v>41830</v>
      </c>
      <c r="H26" s="25">
        <f>Table1[[#This Row],[Completion]]-Table1[[#This Row],[Scoped]]</f>
        <v>97</v>
      </c>
      <c r="I26" s="25">
        <f>Table1[[#This Row],[Completion]]-Table1[[#This Row],[Start]]</f>
        <v>54</v>
      </c>
      <c r="J26" s="51">
        <v>0</v>
      </c>
      <c r="K26" s="22">
        <f t="shared" si="0"/>
        <v>70</v>
      </c>
      <c r="L26" s="11">
        <f t="shared" si="1"/>
        <v>0</v>
      </c>
      <c r="M26" s="22">
        <f t="shared" si="2"/>
        <v>97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</row>
    <row r="27" spans="1:254" s="15" customFormat="1" ht="12" x14ac:dyDescent="0.15">
      <c r="A27" s="48" t="s">
        <v>285</v>
      </c>
      <c r="B27" s="50" t="s">
        <v>272</v>
      </c>
      <c r="C27" s="35" t="s">
        <v>289</v>
      </c>
      <c r="D27" s="36" t="s">
        <v>6</v>
      </c>
      <c r="E27" s="46">
        <v>41723</v>
      </c>
      <c r="F27" s="46">
        <v>41747</v>
      </c>
      <c r="G27" s="46">
        <v>41808</v>
      </c>
      <c r="H27" s="25">
        <f>Table1[[#This Row],[Completion]]-Table1[[#This Row],[Scoped]]</f>
        <v>85</v>
      </c>
      <c r="I27" s="37">
        <f>Table1[[#This Row],[Completion]]-Table1[[#This Row],[Start]]</f>
        <v>61</v>
      </c>
      <c r="J27" s="52">
        <v>0</v>
      </c>
      <c r="K27" s="38">
        <f t="shared" si="0"/>
        <v>62</v>
      </c>
      <c r="L27" s="39">
        <f t="shared" si="1"/>
        <v>0</v>
      </c>
      <c r="M27" s="38">
        <f t="shared" si="2"/>
        <v>85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</row>
    <row r="28" spans="1:254" s="15" customFormat="1" ht="11" x14ac:dyDescent="0.15">
      <c r="C28" s="4"/>
      <c r="D28" s="4"/>
      <c r="E28" s="47"/>
      <c r="F28" s="47"/>
      <c r="G28" s="4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</row>
  </sheetData>
  <mergeCells count="50">
    <mergeCell ref="IA7:IE13"/>
    <mergeCell ref="IF7:IJ13"/>
    <mergeCell ref="IK7:IO13"/>
    <mergeCell ref="GW7:HA13"/>
    <mergeCell ref="HB7:HF13"/>
    <mergeCell ref="HG7:HK13"/>
    <mergeCell ref="HL7:HP13"/>
    <mergeCell ref="HQ7:HU13"/>
    <mergeCell ref="GC7:GG13"/>
    <mergeCell ref="GH7:GL13"/>
    <mergeCell ref="GM7:GQ13"/>
    <mergeCell ref="GR7:GV13"/>
    <mergeCell ref="HV7:HZ13"/>
    <mergeCell ref="EJ7:EN13"/>
    <mergeCell ref="EO7:ES13"/>
    <mergeCell ref="ET7:EX13"/>
    <mergeCell ref="EY7:FC13"/>
    <mergeCell ref="FX7:GB13"/>
    <mergeCell ref="FI7:FM13"/>
    <mergeCell ref="FN7:FR13"/>
    <mergeCell ref="FS7:FW13"/>
    <mergeCell ref="H10:I10"/>
    <mergeCell ref="O7:S13"/>
    <mergeCell ref="T7:X13"/>
    <mergeCell ref="H11:I11"/>
    <mergeCell ref="FD7:FH13"/>
    <mergeCell ref="BH7:BL13"/>
    <mergeCell ref="BM7:BQ13"/>
    <mergeCell ref="BR7:BV13"/>
    <mergeCell ref="BW7:CA13"/>
    <mergeCell ref="CB7:CF13"/>
    <mergeCell ref="CG7:CK13"/>
    <mergeCell ref="CL7:CP13"/>
    <mergeCell ref="CQ7:CU13"/>
    <mergeCell ref="CV7:CZ13"/>
    <mergeCell ref="DA7:DE13"/>
    <mergeCell ref="DF7:DJ13"/>
    <mergeCell ref="N2:O2"/>
    <mergeCell ref="Y7:AC13"/>
    <mergeCell ref="AD7:AH13"/>
    <mergeCell ref="AI7:AM13"/>
    <mergeCell ref="AN7:AR13"/>
    <mergeCell ref="DU7:DY13"/>
    <mergeCell ref="DZ7:ED13"/>
    <mergeCell ref="EE7:EI13"/>
    <mergeCell ref="AS7:AW13"/>
    <mergeCell ref="AX7:BB13"/>
    <mergeCell ref="BC7:BG13"/>
    <mergeCell ref="DK7:DO13"/>
    <mergeCell ref="DP7:DT13"/>
  </mergeCells>
  <phoneticPr fontId="4" type="noConversion"/>
  <conditionalFormatting sqref="IT16:IT27">
    <cfRule type="expression" dxfId="15" priority="53" stopIfTrue="1">
      <formula>IT$12=$C$11</formula>
    </cfRule>
    <cfRule type="expression" dxfId="14" priority="54" stopIfTrue="1">
      <formula>AND(IT$12&gt;=$E16,IT$12&lt;$E16+$L16)</formula>
    </cfRule>
    <cfRule type="expression" dxfId="13" priority="55">
      <formula>AND(IT$12&gt;=$E16,IT$12&lt;($E16+$J$6))</formula>
    </cfRule>
    <cfRule type="expression" dxfId="12" priority="56">
      <formula>AND(IT$12&gt;=$E16,IT$12&lt;($E16+($J$7+$J$6)))</formula>
    </cfRule>
    <cfRule type="expression" dxfId="11" priority="57">
      <formula>AND(IT$12&gt;=$E16,IT$12&lt;($E16+($J$8+$J$7+$J$6)))</formula>
    </cfRule>
    <cfRule type="expression" dxfId="10" priority="58">
      <formula>AND(IT$12&gt;=$F16,IT$12&lt;($F16+$J$9))</formula>
    </cfRule>
    <cfRule type="expression" dxfId="9" priority="59">
      <formula>AND(IT$12&gt;=$F16,IT$12&lt;=$F16+$I16-1)</formula>
    </cfRule>
    <cfRule type="expression" dxfId="8" priority="60">
      <formula>AND(IT$12&gt;=$E16,IT$12&lt;=$E16+$H16-1)</formula>
    </cfRule>
  </conditionalFormatting>
  <conditionalFormatting sqref="O16:IS27">
    <cfRule type="expression" dxfId="7" priority="69" stopIfTrue="1">
      <formula>L$6=$C$11</formula>
    </cfRule>
    <cfRule type="expression" dxfId="6" priority="70" stopIfTrue="1">
      <formula>AND(L$6&gt;=$E16,L$6&lt;$E16+$L16)</formula>
    </cfRule>
    <cfRule type="expression" dxfId="5" priority="71">
      <formula>AND(L$6&gt;=$E16,L$6&lt;($E16+$J$6))</formula>
    </cfRule>
    <cfRule type="expression" dxfId="4" priority="72">
      <formula>AND(L$6&gt;=$E16,L$6&lt;($E16+($J$7+$J$6)))</formula>
    </cfRule>
    <cfRule type="expression" dxfId="3" priority="73">
      <formula>AND(L$6&gt;=$E16,L$6&lt;($E16+($J$8+$J$7+$J$6)))</formula>
    </cfRule>
    <cfRule type="expression" dxfId="2" priority="74">
      <formula>AND(L$6&gt;=$F16,L$6&lt;($F16+$J$9))</formula>
    </cfRule>
    <cfRule type="expression" dxfId="1" priority="75">
      <formula>AND(L$6&gt;=$F16,L$6&lt;=$F16+$I16-1)</formula>
    </cfRule>
    <cfRule type="expression" dxfId="0" priority="76">
      <formula>AND(L$6&gt;=$E16,L$6&lt;=$E16+$H16-1)</formula>
    </cfRule>
  </conditionalFormatting>
  <pageMargins left="0.5" right="0.5" top="0.5" bottom="1" header="0.5" footer="0.5"/>
  <pageSetup scale="75" orientation="landscape" r:id="rId1"/>
  <headerFooter alignWithMargins="0"/>
  <ignoredErrors>
    <ignoredError sqref="G16:G18 G19:G20 G21:G27" calculatedColum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GanttChart</vt:lpstr>
      <vt:lpstr>GanttChart!Print_Area</vt:lpstr>
    </vt:vector>
  </TitlesOfParts>
  <Manager/>
  <Company>Artisan Ideas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Swimlane Gantt Chart Template</dc:title>
  <dc:subject/>
  <dc:creator>Daniel Manchester</dc:creator>
  <cp:keywords/>
  <dc:description>www.artisanideas.co.nz
021 029 78009
daniel@artisanideas.co.nz</dc:description>
  <cp:lastModifiedBy>Microsoft Office User</cp:lastModifiedBy>
  <cp:revision/>
  <dcterms:created xsi:type="dcterms:W3CDTF">2006-11-11T15:27:14Z</dcterms:created>
  <dcterms:modified xsi:type="dcterms:W3CDTF">2020-04-19T22:28:11Z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2006 Vertex42 LLC</vt:lpwstr>
  </property>
  <property fmtid="{D5CDD505-2E9C-101B-9397-08002B2CF9AE}" pid="3" name="Version">
    <vt:lpwstr>1.5.0</vt:lpwstr>
  </property>
</Properties>
</file>